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1925"/>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<sst xmlns="http://schemas.openxmlformats.org/spreadsheetml/2006/main" count="113" uniqueCount="101">
  <si>
    <t>2026年铜陵市市直学校新任教师公开招聘和部分市直事业单位工作人员公开招聘专业测试人员名单</t>
  </si>
  <si>
    <t>招聘单位</t>
  </si>
  <si>
    <t>岗位代码</t>
  </si>
  <si>
    <t>岗位名称</t>
  </si>
  <si>
    <t>准考证号</t>
  </si>
  <si>
    <t>笔试合成成绩</t>
  </si>
  <si>
    <t>备注</t>
  </si>
  <si>
    <t>铜陵理工学校</t>
  </si>
  <si>
    <t>中职英语</t>
  </si>
  <si>
    <t>铜陵市第一中学</t>
  </si>
  <si>
    <t>高中语文</t>
  </si>
  <si>
    <t>高中数学</t>
  </si>
  <si>
    <t>高中英语</t>
  </si>
  <si>
    <t>高中物理</t>
  </si>
  <si>
    <t>20260305012627</t>
  </si>
  <si>
    <t>20260305012628</t>
  </si>
  <si>
    <t>20260305012613</t>
  </si>
  <si>
    <t>高中化学</t>
  </si>
  <si>
    <t>20260306013112</t>
  </si>
  <si>
    <t>20260306013124</t>
  </si>
  <si>
    <t>高中生物</t>
  </si>
  <si>
    <t>高中地理</t>
  </si>
  <si>
    <t>20260308020114</t>
  </si>
  <si>
    <t>20260308020126</t>
  </si>
  <si>
    <t>20260308020203</t>
  </si>
  <si>
    <t>铜陵市第三中学</t>
  </si>
  <si>
    <t>20260309010518</t>
  </si>
  <si>
    <t>20260309010501</t>
  </si>
  <si>
    <t>20260309010426</t>
  </si>
  <si>
    <t>20260309010523</t>
  </si>
  <si>
    <t>20260309010521</t>
  </si>
  <si>
    <t>20260310011902</t>
  </si>
  <si>
    <t>20260310011912</t>
  </si>
  <si>
    <t>20260310011819</t>
  </si>
  <si>
    <t>20260311012702</t>
  </si>
  <si>
    <t>20260311012706</t>
  </si>
  <si>
    <t>20260311012708</t>
  </si>
  <si>
    <t>铜陵市实验高级中学（部分岗位分配到其他市直高中任教）</t>
  </si>
  <si>
    <t>高中语文1</t>
  </si>
  <si>
    <t>高中语文2</t>
  </si>
  <si>
    <t>20260314010623</t>
  </si>
  <si>
    <t>20260314010704</t>
  </si>
  <si>
    <t>20260314010629</t>
  </si>
  <si>
    <t>高中英语1</t>
  </si>
  <si>
    <t>高中英语2</t>
  </si>
  <si>
    <t>20260318012914</t>
  </si>
  <si>
    <t>20260318012921</t>
  </si>
  <si>
    <t>20260318012916</t>
  </si>
  <si>
    <t>铜陵市第五中学（部分岗位分配到其他市直高中任教）</t>
  </si>
  <si>
    <t>20260319010815</t>
  </si>
  <si>
    <t>20260319010813</t>
  </si>
  <si>
    <t>20260319010719</t>
  </si>
  <si>
    <t>20260319010708</t>
  </si>
  <si>
    <t>20260319010808</t>
  </si>
  <si>
    <t>20260319010809</t>
  </si>
  <si>
    <t>20260320010821</t>
  </si>
  <si>
    <t>20260320010902</t>
  </si>
  <si>
    <t>20260320010822</t>
  </si>
  <si>
    <t>高中历史</t>
  </si>
  <si>
    <t>20260322013820</t>
  </si>
  <si>
    <t>20260322013815</t>
  </si>
  <si>
    <t>20260322013812</t>
  </si>
  <si>
    <t>20260323013312</t>
  </si>
  <si>
    <t>20260323013311</t>
  </si>
  <si>
    <t>20260323013228</t>
  </si>
  <si>
    <t>20260323013303</t>
  </si>
  <si>
    <t>20260323013302</t>
  </si>
  <si>
    <t>20260323013230</t>
  </si>
  <si>
    <t>20260324013022</t>
  </si>
  <si>
    <t>20260324013011</t>
  </si>
  <si>
    <t>20260324013015</t>
  </si>
  <si>
    <t>高中音乐</t>
  </si>
  <si>
    <t>20260325020601</t>
  </si>
  <si>
    <t>20260325020523</t>
  </si>
  <si>
    <t>20260325020620</t>
  </si>
  <si>
    <t>铜陵市特殊教育学校</t>
  </si>
  <si>
    <t>特殊教育</t>
  </si>
  <si>
    <t>20260326023303</t>
  </si>
  <si>
    <t>20260326023401</t>
  </si>
  <si>
    <t>20260326023407</t>
  </si>
  <si>
    <t>小学音乐</t>
  </si>
  <si>
    <t>20260327023012</t>
  </si>
  <si>
    <t>20260327023015</t>
  </si>
  <si>
    <t>20260327023125</t>
  </si>
  <si>
    <t>铜陵市示范性综合实践基地</t>
  </si>
  <si>
    <t>初中信息技术</t>
  </si>
  <si>
    <t>20260328021323</t>
  </si>
  <si>
    <t>20260328021311</t>
  </si>
  <si>
    <t>20260328021419</t>
  </si>
  <si>
    <t>中职会计</t>
  </si>
  <si>
    <t>2134140105323</t>
  </si>
  <si>
    <t>2134140100530</t>
  </si>
  <si>
    <t>2134140208408</t>
  </si>
  <si>
    <t>中职电子商务</t>
  </si>
  <si>
    <t>2134140105118</t>
  </si>
  <si>
    <t>2134140107406</t>
  </si>
  <si>
    <t>2134140103217</t>
  </si>
  <si>
    <t>中职化工</t>
  </si>
  <si>
    <t>3134140213125</t>
  </si>
  <si>
    <t>3134140210623</t>
  </si>
  <si>
    <t>3134140210515</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</si>
</sst>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_ "/>
    <numFmt numFmtId="177" formatCode="0_ "/>
  </numFmts>
  <fonts count="27">
    <font>
      <sz val="11"/>
      <color theme="1"/>
      <name val="宋体"/>
      <charset val="134"/>
      <scheme val="minor"/>
    </font>
    <font>
      <sz val="12"/>
      <name val="宋体"/>
      <charset val="134"/>
    </font>
    <font>
      <b/>
      <sz val="18"/>
      <color theme="1"/>
      <name val="宋体"/>
      <charset val="134"/>
      <scheme val="minor"/>
    </font>
    <font>
      <sz val="12"/>
      <name val="宋体"/>
      <charset val="134"/>
      <scheme val="minor"/>
    </font>
    <font>
      <b/>
      <sz val="12"/>
      <name val="宋体"/>
      <charset val="134"/>
      <scheme val="minor"/>
    </font>
    <font>
      <b/>
      <sz val="12"/>
      <name val="宋体"/>
      <charset val="134"/>
    </font>
    <font>
      <b/>
      <sz val="11"/>
      <name val="宋体"/>
      <charset val="134"/>
      <scheme val="minor"/>
    </font>
    <font>
      <sz val="12"/>
      <name val="Calibri"/>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indexed="8"/>
      </bottom>
      <diagonal/>
    </border>
    <border>
      <left style="thin">
        <color auto="1"/>
      </left>
      <right style="thin">
        <color auto="1"/>
      </right>
      <top style="thin">
        <color indexed="8"/>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lignment vertical="center"/>
    </xf>
    <xf numFmtId="44" fontId="0" fillId="0" borderId="0">
      <alignment vertical="center"/>
    </xf>
    <xf numFmtId="9" fontId="0" fillId="0" borderId="0">
      <alignment vertical="center"/>
    </xf>
    <xf numFmtId="41" fontId="0" fillId="0" borderId="0">
      <alignment vertical="center"/>
    </xf>
    <xf numFmtId="42" fontId="0" fillId="0" borderId="0">
      <alignment vertical="center"/>
    </xf>
    <xf numFmtId="0" fontId="8" fillId="0" borderId="0">
      <alignment vertical="center"/>
    </xf>
    <xf numFmtId="0" fontId="9" fillId="0" borderId="0">
      <alignment vertical="center"/>
    </xf>
    <xf numFmtId="0" fontId="0" fillId="2" borderId="7">
      <alignment vertical="center"/>
    </xf>
    <xf numFmtId="0" fontId="10" fillId="0" borderId="0">
      <alignment vertical="center"/>
    </xf>
    <xf numFmtId="0" fontId="11" fillId="0" borderId="0">
      <alignment vertical="center"/>
    </xf>
    <xf numFmtId="0" fontId="12" fillId="0" borderId="0">
      <alignment vertical="center"/>
    </xf>
    <xf numFmtId="0" fontId="13" fillId="0" borderId="8">
      <alignment vertical="center"/>
    </xf>
    <xf numFmtId="0" fontId="14" fillId="0" borderId="8">
      <alignment vertical="center"/>
    </xf>
    <xf numFmtId="0" fontId="15" fillId="0" borderId="9">
      <alignment vertical="center"/>
    </xf>
    <xf numFmtId="0" fontId="15" fillId="0" borderId="0">
      <alignment vertical="center"/>
    </xf>
    <xf numFmtId="0" fontId="16" fillId="3" borderId="10">
      <alignment vertical="center"/>
    </xf>
    <xf numFmtId="0" fontId="17" fillId="4" borderId="11">
      <alignment vertical="center"/>
    </xf>
    <xf numFmtId="0" fontId="18" fillId="4" borderId="10">
      <alignment vertical="center"/>
    </xf>
    <xf numFmtId="0" fontId="19" fillId="5" borderId="12">
      <alignment vertical="center"/>
    </xf>
    <xf numFmtId="0" fontId="20" fillId="0" borderId="13">
      <alignment vertical="center"/>
    </xf>
    <xf numFmtId="0" fontId="21" fillId="0" borderId="14">
      <alignment vertical="center"/>
    </xf>
    <xf numFmtId="0" fontId="22" fillId="6" borderId="0">
      <alignment vertical="center"/>
    </xf>
    <xf numFmtId="0" fontId="23" fillId="7" borderId="0">
      <alignment vertical="center"/>
    </xf>
    <xf numFmtId="0" fontId="24" fillId="8" borderId="0">
      <alignment vertical="center"/>
    </xf>
    <xf numFmtId="0" fontId="25" fillId="9" borderId="0">
      <alignment vertical="center"/>
    </xf>
    <xf numFmtId="0" fontId="26" fillId="10" borderId="0">
      <alignment vertical="center"/>
    </xf>
    <xf numFmtId="0" fontId="26" fillId="11" borderId="0">
      <alignment vertical="center"/>
    </xf>
    <xf numFmtId="0" fontId="25" fillId="12" borderId="0">
      <alignment vertical="center"/>
    </xf>
    <xf numFmtId="0" fontId="25" fillId="13" borderId="0">
      <alignment vertical="center"/>
    </xf>
    <xf numFmtId="0" fontId="26" fillId="14" borderId="0">
      <alignment vertical="center"/>
    </xf>
    <xf numFmtId="0" fontId="26" fillId="15" borderId="0">
      <alignment vertical="center"/>
    </xf>
    <xf numFmtId="0" fontId="25" fillId="16" borderId="0">
      <alignment vertical="center"/>
    </xf>
    <xf numFmtId="0" fontId="25" fillId="17" borderId="0">
      <alignment vertical="center"/>
    </xf>
    <xf numFmtId="0" fontId="26" fillId="18" borderId="0">
      <alignment vertical="center"/>
    </xf>
    <xf numFmtId="0" fontId="26" fillId="19" borderId="0">
      <alignment vertical="center"/>
    </xf>
    <xf numFmtId="0" fontId="25" fillId="20" borderId="0">
      <alignment vertical="center"/>
    </xf>
    <xf numFmtId="0" fontId="25" fillId="21" borderId="0">
      <alignment vertical="center"/>
    </xf>
    <xf numFmtId="0" fontId="26" fillId="22" borderId="0">
      <alignment vertical="center"/>
    </xf>
    <xf numFmtId="0" fontId="26" fillId="23" borderId="0">
      <alignment vertical="center"/>
    </xf>
    <xf numFmtId="0" fontId="25" fillId="24" borderId="0">
      <alignment vertical="center"/>
    </xf>
    <xf numFmtId="0" fontId="25" fillId="25" borderId="0">
      <alignment vertical="center"/>
    </xf>
    <xf numFmtId="0" fontId="26" fillId="26" borderId="0">
      <alignment vertical="center"/>
    </xf>
    <xf numFmtId="0" fontId="26" fillId="27" borderId="0">
      <alignment vertical="center"/>
    </xf>
    <xf numFmtId="0" fontId="25" fillId="28" borderId="0">
      <alignment vertical="center"/>
    </xf>
    <xf numFmtId="0" fontId="25" fillId="29" borderId="0">
      <alignment vertical="center"/>
    </xf>
    <xf numFmtId="0" fontId="26" fillId="30" borderId="0">
      <alignment vertical="center"/>
    </xf>
    <xf numFmtId="0" fontId="26" fillId="31" borderId="0">
      <alignment vertical="center"/>
    </xf>
    <xf numFmtId="0" fontId="25" fillId="32" borderId="0">
      <alignment vertical="center"/>
    </xf>
  </cellStyleXfs>
  <cellXfs count="45">
    <xf numFmtId="0" fontId="0" fillId="0" borderId="0" xfId="0" applyAlignment="1">
      <alignment vertical="center"/>
    </xf>
    <xf numFmtId="0" fontId="1" fillId="0" borderId="0" xfId="0" applyFont="1" applyFill="1" applyBorder="1" applyAlignment="1">
      <alignment vertical="center"/>
    </xf>
    <xf numFmtId="0" fontId="1" fillId="0" borderId="0" xfId="0" applyFont="1" applyFill="1" applyBorder="1" applyAlignment="1">
      <alignment horizontal="center" vertical="center"/>
    </xf>
    <xf numFmtId="0" fontId="1" fillId="0" borderId="0" xfId="0" applyNumberFormat="1" applyFont="1" applyFill="1" applyBorder="1" applyAlignment="1">
      <alignment horizontal="center" vertical="center"/>
    </xf>
    <xf numFmtId="176" fontId="1" fillId="0" borderId="0" xfId="0" applyNumberFormat="1" applyFont="1" applyFill="1" applyBorder="1" applyAlignment="1">
      <alignment horizontal="center" vertical="center"/>
    </xf>
    <xf numFmtId="0" fontId="2" fillId="0" borderId="0" xfId="0" applyFont="1" applyFill="1" applyBorder="1" applyAlignment="1">
      <alignment horizontal="center" vertical="center" wrapText="1"/>
    </xf>
    <xf numFmtId="0" fontId="3" fillId="0" borderId="0" xfId="0" applyNumberFormat="1" applyFont="1" applyFill="1" applyBorder="1" applyAlignment="1">
      <alignment horizontal="center" vertical="center" wrapText="1"/>
    </xf>
    <xf numFmtId="176" fontId="3" fillId="0" borderId="0" xfId="0" applyNumberFormat="1" applyFont="1" applyFill="1" applyBorder="1" applyAlignment="1">
      <alignment horizontal="center" vertical="center" wrapText="1"/>
    </xf>
    <xf numFmtId="1" fontId="4" fillId="0" borderId="1" xfId="0" applyNumberFormat="1" applyFont="1" applyFill="1" applyBorder="1" applyAlignment="1">
      <alignment horizontal="center" vertical="center" wrapText="1"/>
    </xf>
    <xf numFmtId="1" fontId="4" fillId="0" borderId="1" xfId="0" applyNumberFormat="1" applyFont="1" applyFill="1" applyBorder="1" applyAlignment="1">
      <alignment horizontal="center" vertical="center"/>
    </xf>
    <xf numFmtId="0" fontId="5" fillId="0" borderId="1" xfId="0" applyNumberFormat="1" applyFont="1" applyFill="1" applyBorder="1" applyAlignment="1">
      <alignment horizontal="center" vertical="center"/>
    </xf>
    <xf numFmtId="176" fontId="4" fillId="0" borderId="1" xfId="0" applyNumberFormat="1" applyFont="1" applyFill="1" applyBorder="1" applyAlignment="1">
      <alignment horizontal="center" vertical="center" wrapText="1"/>
    </xf>
    <xf numFmtId="1" fontId="4" fillId="0" borderId="2" xfId="0" applyNumberFormat="1" applyFont="1" applyFill="1" applyBorder="1" applyAlignment="1">
      <alignment horizontal="center" vertical="center" wrapText="1"/>
    </xf>
    <xf numFmtId="0" fontId="1" fillId="0" borderId="1" xfId="0" applyFont="1" applyFill="1" applyBorder="1" applyAlignment="1">
      <alignment horizontal="center" vertical="center"/>
    </xf>
    <xf numFmtId="1" fontId="1"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xf>
    <xf numFmtId="176" fontId="3" fillId="0" borderId="1" xfId="0" applyNumberFormat="1" applyFont="1" applyFill="1" applyBorder="1" applyAlignment="1">
      <alignment horizontal="center" vertical="center"/>
    </xf>
    <xf numFmtId="1" fontId="4" fillId="0" borderId="3" xfId="0" applyNumberFormat="1" applyFont="1" applyFill="1" applyBorder="1" applyAlignment="1">
      <alignment horizontal="center" vertical="center" wrapText="1"/>
    </xf>
    <xf numFmtId="177" fontId="3" fillId="0" borderId="1" xfId="0" applyNumberFormat="1" applyFont="1" applyFill="1" applyBorder="1" applyAlignment="1">
      <alignment horizontal="center" vertical="center"/>
    </xf>
    <xf numFmtId="0" fontId="6" fillId="0" borderId="2" xfId="0" applyFont="1" applyFill="1" applyBorder="1" applyAlignment="1">
      <alignment horizontal="center" vertical="center" wrapText="1"/>
    </xf>
    <xf numFmtId="1" fontId="1" fillId="0" borderId="2" xfId="0" applyNumberFormat="1" applyFont="1" applyFill="1" applyBorder="1" applyAlignment="1">
      <alignment horizontal="center" vertical="center"/>
    </xf>
    <xf numFmtId="1" fontId="1" fillId="0" borderId="2" xfId="0" applyNumberFormat="1" applyFont="1" applyFill="1" applyBorder="1" applyAlignment="1">
      <alignment horizontal="center" vertical="center" wrapText="1"/>
    </xf>
    <xf numFmtId="0" fontId="6" fillId="0" borderId="3" xfId="0" applyFont="1" applyFill="1" applyBorder="1" applyAlignment="1">
      <alignment horizontal="center" vertical="center" wrapText="1"/>
    </xf>
    <xf numFmtId="1" fontId="1" fillId="0" borderId="3" xfId="0" applyNumberFormat="1" applyFont="1" applyFill="1" applyBorder="1" applyAlignment="1">
      <alignment horizontal="center" vertical="center"/>
    </xf>
    <xf numFmtId="1" fontId="1" fillId="0" borderId="3" xfId="0" applyNumberFormat="1" applyFont="1" applyFill="1" applyBorder="1" applyAlignment="1">
      <alignment horizontal="center" vertical="center" wrapText="1"/>
    </xf>
    <xf numFmtId="1" fontId="1" fillId="0" borderId="4" xfId="0" applyNumberFormat="1" applyFont="1" applyFill="1" applyBorder="1" applyAlignment="1">
      <alignment horizontal="center" vertical="center"/>
    </xf>
    <xf numFmtId="1" fontId="1" fillId="0" borderId="4" xfId="0" applyNumberFormat="1" applyFont="1" applyFill="1" applyBorder="1" applyAlignment="1">
      <alignment horizontal="center" vertical="center" wrapText="1"/>
    </xf>
    <xf numFmtId="0" fontId="7" fillId="0" borderId="1" xfId="0" applyFont="1" applyFill="1" applyBorder="1" applyAlignment="1">
      <alignment horizontal="center" vertical="center"/>
    </xf>
    <xf numFmtId="1" fontId="1" fillId="0" borderId="1" xfId="0" applyNumberFormat="1" applyFont="1" applyFill="1" applyBorder="1" applyAlignment="1">
      <alignment horizontal="center" vertical="center"/>
    </xf>
    <xf numFmtId="1" fontId="1" fillId="0" borderId="5" xfId="0" applyNumberFormat="1" applyFont="1" applyFill="1" applyBorder="1" applyAlignment="1">
      <alignment horizontal="center" vertical="center"/>
    </xf>
    <xf numFmtId="1" fontId="1" fillId="0" borderId="5" xfId="0" applyNumberFormat="1" applyFont="1" applyFill="1" applyBorder="1" applyAlignment="1">
      <alignment horizontal="center" vertical="center" wrapText="1"/>
    </xf>
    <xf numFmtId="49" fontId="3" fillId="0" borderId="1" xfId="0" applyNumberFormat="1" applyFont="1" applyFill="1" applyBorder="1" applyAlignment="1">
      <alignment horizontal="center" vertical="center"/>
    </xf>
    <xf numFmtId="0" fontId="6" fillId="0" borderId="4" xfId="0" applyFont="1" applyFill="1" applyBorder="1" applyAlignment="1">
      <alignment horizontal="center" vertical="center" wrapText="1"/>
    </xf>
    <xf numFmtId="0" fontId="6" fillId="0" borderId="1" xfId="0" applyFont="1" applyFill="1" applyBorder="1" applyAlignment="1">
      <alignment horizontal="center" vertical="center" wrapText="1"/>
    </xf>
    <xf numFmtId="1" fontId="1" fillId="0" borderId="6"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1" fillId="0" borderId="2" xfId="0" applyFont="1" applyFill="1" applyBorder="1" applyAlignment="1">
      <alignment horizontal="center" vertical="center"/>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xf>
    <xf numFmtId="0" fontId="1" fillId="0" borderId="3" xfId="0" applyFont="1" applyFill="1" applyBorder="1" applyAlignment="1">
      <alignment horizontal="center" vertical="center" wrapText="1"/>
    </xf>
    <xf numFmtId="0" fontId="1" fillId="0" borderId="4" xfId="0" applyFont="1" applyFill="1" applyBorder="1" applyAlignment="1">
      <alignment horizontal="center" vertical="center"/>
    </xf>
    <xf numFmtId="0" fontId="1" fillId="0" borderId="4"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3" fillId="0" borderId="5" xfId="0" applyFont="1" applyFill="1" applyBorder="1" applyAlignment="1">
      <alignment horizontal="center" vertical="center"/>
    </xf>
    <xf numFmtId="0" fontId="3" fillId="0" borderId="1" xfId="0" applyFont="1" applyFill="1" applyBorder="1" applyAlignment="1" quotePrefix="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13"/>
  <sheetViews>
    <sheetView tabSelected="1" topLeftCell="A93" workbookViewId="0">
      <selection activeCell="K16" sqref="K16"/>
    </sheetView>
  </sheetViews>
  <sheetFormatPr defaultColWidth="9" defaultRowHeight="14.25" outlineLevelCol="5"/>
  <cols>
    <col min="1" max="1" width="20.125" style="1" customWidth="1"/>
    <col min="2" max="2" width="13" style="2" customWidth="1"/>
    <col min="3" max="3" width="13.375" style="2" customWidth="1"/>
    <col min="4" max="4" width="21" style="3" customWidth="1"/>
    <col min="5" max="5" width="15" style="4" customWidth="1"/>
    <col min="6" max="6" width="10.25" style="4" customWidth="1"/>
  </cols>
  <sheetData>
    <row r="1" ht="54" customHeight="1" spans="1:6">
      <c r="A1" s="5" t="s">
        <v>0</v>
      </c>
      <c r="B1" s="5"/>
      <c r="C1" s="5"/>
      <c r="D1" s="6"/>
      <c r="E1" s="7"/>
      <c r="F1" s="7"/>
    </row>
    <row r="2" ht="31" customHeight="1" spans="1:6">
      <c r="A2" s="8" t="s">
        <v>1</v>
      </c>
      <c r="B2" s="9" t="s">
        <v>2</v>
      </c>
      <c r="C2" s="9" t="s">
        <v>3</v>
      </c>
      <c r="D2" s="10" t="s">
        <v>4</v>
      </c>
      <c r="E2" s="11" t="s">
        <v>5</v>
      </c>
      <c r="F2" s="11" t="s">
        <v>6</v>
      </c>
    </row>
    <row r="3" ht="20" customHeight="1" spans="1:6">
      <c r="A3" s="12" t="s">
        <v>7</v>
      </c>
      <c r="B3" s="13">
        <v>20260301</v>
      </c>
      <c r="C3" s="14" t="s">
        <v>8</v>
      </c>
      <c r="D3" s="15" t="str">
        <f>"20260301013403"</f>
        <v>20260301013403</v>
      </c>
      <c r="E3" s="16">
        <v>95.2</v>
      </c>
      <c r="F3" s="16"/>
    </row>
    <row r="4" ht="20" customHeight="1" spans="1:6">
      <c r="A4" s="17"/>
      <c r="B4" s="13"/>
      <c r="C4" s="14"/>
      <c r="D4" s="15" t="str">
        <f>"20260301013411"</f>
        <v>20260301013411</v>
      </c>
      <c r="E4" s="16">
        <v>92.1</v>
      </c>
      <c r="F4" s="16"/>
    </row>
    <row r="5" ht="20" customHeight="1" spans="1:6">
      <c r="A5" s="17"/>
      <c r="B5" s="13"/>
      <c r="C5" s="14"/>
      <c r="D5" s="15" t="str">
        <f>"20260301013409"</f>
        <v>20260301013409</v>
      </c>
      <c r="E5" s="16">
        <v>89</v>
      </c>
      <c r="F5" s="18"/>
    </row>
    <row r="6" ht="20" customHeight="1" spans="1:6">
      <c r="A6" s="19" t="s">
        <v>9</v>
      </c>
      <c r="B6" s="20">
        <v>20260302</v>
      </c>
      <c r="C6" s="21" t="s">
        <v>10</v>
      </c>
      <c r="D6" s="15" t="str">
        <f>"20260302010316"</f>
        <v>20260302010316</v>
      </c>
      <c r="E6" s="15">
        <v>94.8</v>
      </c>
      <c r="F6" s="15"/>
    </row>
    <row r="7" ht="20" customHeight="1" spans="1:6">
      <c r="A7" s="22"/>
      <c r="B7" s="23"/>
      <c r="C7" s="24"/>
      <c r="D7" s="15" t="str">
        <f>"20260302010402"</f>
        <v>20260302010402</v>
      </c>
      <c r="E7" s="15">
        <v>93.7</v>
      </c>
      <c r="F7" s="15"/>
    </row>
    <row r="8" ht="20" customHeight="1" spans="1:6">
      <c r="A8" s="22"/>
      <c r="B8" s="23"/>
      <c r="C8" s="24"/>
      <c r="D8" s="15" t="str">
        <f>"20260302010308"</f>
        <v>20260302010308</v>
      </c>
      <c r="E8" s="15">
        <v>89.3</v>
      </c>
      <c r="F8" s="15"/>
    </row>
    <row r="9" ht="20" customHeight="1" spans="1:6">
      <c r="A9" s="22"/>
      <c r="B9" s="23"/>
      <c r="C9" s="24"/>
      <c r="D9" s="15" t="str">
        <f>"20260302010306"</f>
        <v>20260302010306</v>
      </c>
      <c r="E9" s="15">
        <v>88.7</v>
      </c>
      <c r="F9" s="15"/>
    </row>
    <row r="10" ht="20" customHeight="1" spans="1:6">
      <c r="A10" s="22"/>
      <c r="B10" s="23"/>
      <c r="C10" s="24"/>
      <c r="D10" s="15" t="str">
        <f>"20260302010302"</f>
        <v>20260302010302</v>
      </c>
      <c r="E10" s="15">
        <v>82.7</v>
      </c>
      <c r="F10" s="15"/>
    </row>
    <row r="11" ht="20" customHeight="1" spans="1:6">
      <c r="A11" s="22"/>
      <c r="B11" s="25"/>
      <c r="C11" s="26"/>
      <c r="D11" s="15" t="str">
        <f>"20260302010311"</f>
        <v>20260302010311</v>
      </c>
      <c r="E11" s="15">
        <v>81.9</v>
      </c>
      <c r="F11" s="15"/>
    </row>
    <row r="12" ht="20" customHeight="1" spans="1:6">
      <c r="A12" s="22"/>
      <c r="B12" s="20">
        <v>20260303</v>
      </c>
      <c r="C12" s="21" t="s">
        <v>11</v>
      </c>
      <c r="D12" s="15" t="str">
        <f>"20260303011708"</f>
        <v>20260303011708</v>
      </c>
      <c r="E12" s="16">
        <v>90</v>
      </c>
      <c r="F12" s="15"/>
    </row>
    <row r="13" ht="20" customHeight="1" spans="1:6">
      <c r="A13" s="22"/>
      <c r="B13" s="23"/>
      <c r="C13" s="24"/>
      <c r="D13" s="15" t="str">
        <f>"20260303011713"</f>
        <v>20260303011713</v>
      </c>
      <c r="E13" s="16">
        <v>84</v>
      </c>
      <c r="F13" s="15"/>
    </row>
    <row r="14" ht="20" customHeight="1" spans="1:6">
      <c r="A14" s="22"/>
      <c r="B14" s="23"/>
      <c r="C14" s="24"/>
      <c r="D14" s="27" t="str">
        <f>"20260303011706"</f>
        <v>20260303011706</v>
      </c>
      <c r="E14" s="27">
        <v>82.4</v>
      </c>
      <c r="F14" s="15"/>
    </row>
    <row r="15" ht="20" customHeight="1" spans="1:6">
      <c r="A15" s="22"/>
      <c r="B15" s="28">
        <v>20260304</v>
      </c>
      <c r="C15" s="14" t="s">
        <v>12</v>
      </c>
      <c r="D15" s="15" t="str">
        <f>"20260304013510"</f>
        <v>20260304013510</v>
      </c>
      <c r="E15" s="16">
        <v>97.7</v>
      </c>
      <c r="F15" s="16"/>
    </row>
    <row r="16" ht="20" customHeight="1" spans="1:6">
      <c r="A16" s="22"/>
      <c r="B16" s="28"/>
      <c r="C16" s="14"/>
      <c r="D16" s="15" t="str">
        <f>"20260304013501"</f>
        <v>20260304013501</v>
      </c>
      <c r="E16" s="16">
        <v>96.8</v>
      </c>
      <c r="F16" s="16"/>
    </row>
    <row r="17" ht="20" customHeight="1" spans="1:6">
      <c r="A17" s="22"/>
      <c r="B17" s="29"/>
      <c r="C17" s="30"/>
      <c r="D17" s="27" t="str">
        <f>"20260304013426"</f>
        <v>20260304013426</v>
      </c>
      <c r="E17" s="16">
        <v>90.9</v>
      </c>
      <c r="F17" s="16"/>
    </row>
    <row r="18" ht="20" customHeight="1" spans="1:6">
      <c r="A18" s="22"/>
      <c r="B18" s="23">
        <v>20260305</v>
      </c>
      <c r="C18" s="24" t="s">
        <v>13</v>
      </c>
      <c r="D18" s="31" t="s">
        <v>14</v>
      </c>
      <c r="E18" s="16">
        <v>92.4</v>
      </c>
      <c r="F18" s="16"/>
    </row>
    <row r="19" ht="20" customHeight="1" spans="1:6">
      <c r="A19" s="22"/>
      <c r="B19" s="23"/>
      <c r="C19" s="24"/>
      <c r="D19" s="31" t="s">
        <v>15</v>
      </c>
      <c r="E19" s="16">
        <v>88</v>
      </c>
      <c r="F19" s="18"/>
    </row>
    <row r="20" ht="20" customHeight="1" spans="1:6">
      <c r="A20" s="22"/>
      <c r="B20" s="23"/>
      <c r="C20" s="24"/>
      <c r="D20" s="31" t="s">
        <v>16</v>
      </c>
      <c r="E20" s="16">
        <v>87.6</v>
      </c>
      <c r="F20" s="16"/>
    </row>
    <row r="21" ht="20" customHeight="1" spans="1:6">
      <c r="A21" s="22"/>
      <c r="B21" s="23"/>
      <c r="C21" s="24"/>
      <c r="D21" s="27" t="str">
        <f>"20260305012615"</f>
        <v>20260305012615</v>
      </c>
      <c r="E21" s="16">
        <v>75.6</v>
      </c>
      <c r="F21" s="16"/>
    </row>
    <row r="22" ht="20" customHeight="1" spans="1:6">
      <c r="A22" s="22"/>
      <c r="B22" s="23"/>
      <c r="C22" s="24"/>
      <c r="D22" s="27" t="str">
        <f>"20260305012624"</f>
        <v>20260305012624</v>
      </c>
      <c r="E22" s="16">
        <v>75.2</v>
      </c>
      <c r="F22" s="16"/>
    </row>
    <row r="23" ht="20" customHeight="1" spans="1:6">
      <c r="A23" s="22"/>
      <c r="B23" s="28">
        <v>20260306</v>
      </c>
      <c r="C23" s="14" t="s">
        <v>17</v>
      </c>
      <c r="D23" s="31" t="s">
        <v>18</v>
      </c>
      <c r="E23" s="16">
        <v>87.8</v>
      </c>
      <c r="F23" s="16"/>
    </row>
    <row r="24" ht="20" customHeight="1" spans="1:6">
      <c r="A24" s="22"/>
      <c r="B24" s="28"/>
      <c r="C24" s="14"/>
      <c r="D24" s="31" t="s">
        <v>19</v>
      </c>
      <c r="E24" s="16">
        <v>85.1</v>
      </c>
      <c r="F24" s="16"/>
    </row>
    <row r="25" ht="20" customHeight="1" spans="1:6">
      <c r="A25" s="22"/>
      <c r="B25" s="28">
        <v>20260307</v>
      </c>
      <c r="C25" s="21" t="s">
        <v>20</v>
      </c>
      <c r="D25" s="31" t="str">
        <f>"20260307012817"</f>
        <v>20260307012817</v>
      </c>
      <c r="E25" s="16">
        <v>93.4</v>
      </c>
      <c r="F25" s="16"/>
    </row>
    <row r="26" ht="20" customHeight="1" spans="1:6">
      <c r="A26" s="22"/>
      <c r="B26" s="28"/>
      <c r="C26" s="24"/>
      <c r="D26" s="31" t="str">
        <f>"20260307012812"</f>
        <v>20260307012812</v>
      </c>
      <c r="E26" s="16">
        <v>92.7</v>
      </c>
      <c r="F26" s="16"/>
    </row>
    <row r="27" ht="20" customHeight="1" spans="1:6">
      <c r="A27" s="22"/>
      <c r="B27" s="28">
        <v>20260308</v>
      </c>
      <c r="C27" s="21" t="s">
        <v>21</v>
      </c>
      <c r="D27" s="31" t="s">
        <v>22</v>
      </c>
      <c r="E27" s="16">
        <v>81.2</v>
      </c>
      <c r="F27" s="16"/>
    </row>
    <row r="28" ht="20" customHeight="1" spans="1:6">
      <c r="A28" s="22"/>
      <c r="B28" s="28"/>
      <c r="C28" s="24"/>
      <c r="D28" s="31" t="s">
        <v>23</v>
      </c>
      <c r="E28" s="16">
        <v>79.6</v>
      </c>
      <c r="F28" s="16"/>
    </row>
    <row r="29" ht="20" customHeight="1" spans="1:6">
      <c r="A29" s="22"/>
      <c r="B29" s="28"/>
      <c r="C29" s="26"/>
      <c r="D29" s="31" t="s">
        <v>24</v>
      </c>
      <c r="E29" s="16">
        <v>77.9</v>
      </c>
      <c r="F29" s="16"/>
    </row>
    <row r="30" ht="20" customHeight="1" spans="1:6">
      <c r="A30" s="19" t="s">
        <v>25</v>
      </c>
      <c r="B30" s="20">
        <v>20260309</v>
      </c>
      <c r="C30" s="21" t="s">
        <v>10</v>
      </c>
      <c r="D30" s="31" t="s">
        <v>26</v>
      </c>
      <c r="E30" s="16">
        <v>93.2</v>
      </c>
      <c r="F30" s="16"/>
    </row>
    <row r="31" ht="20" customHeight="1" spans="1:6">
      <c r="A31" s="22"/>
      <c r="B31" s="23"/>
      <c r="C31" s="24"/>
      <c r="D31" s="31" t="s">
        <v>27</v>
      </c>
      <c r="E31" s="16">
        <v>92.2</v>
      </c>
      <c r="F31" s="16"/>
    </row>
    <row r="32" ht="20" customHeight="1" spans="1:6">
      <c r="A32" s="22"/>
      <c r="B32" s="23"/>
      <c r="C32" s="24"/>
      <c r="D32" s="31" t="s">
        <v>28</v>
      </c>
      <c r="E32" s="16">
        <v>90.3</v>
      </c>
      <c r="F32" s="16"/>
    </row>
    <row r="33" ht="20" customHeight="1" spans="1:6">
      <c r="A33" s="22"/>
      <c r="B33" s="23"/>
      <c r="C33" s="24"/>
      <c r="D33" s="31" t="s">
        <v>29</v>
      </c>
      <c r="E33" s="16">
        <v>90.3</v>
      </c>
      <c r="F33" s="16"/>
    </row>
    <row r="34" ht="20" customHeight="1" spans="1:6">
      <c r="A34" s="22"/>
      <c r="B34" s="23"/>
      <c r="C34" s="24"/>
      <c r="D34" s="31" t="s">
        <v>30</v>
      </c>
      <c r="E34" s="16">
        <v>89.6</v>
      </c>
      <c r="F34" s="16"/>
    </row>
    <row r="35" ht="20" customHeight="1" spans="1:6">
      <c r="A35" s="22"/>
      <c r="B35" s="23"/>
      <c r="C35" s="24"/>
      <c r="D35" s="27" t="str">
        <f>"20260309010509"</f>
        <v>20260309010509</v>
      </c>
      <c r="E35" s="16">
        <v>86.1</v>
      </c>
      <c r="F35" s="16"/>
    </row>
    <row r="36" ht="20" customHeight="1" spans="1:6">
      <c r="A36" s="22"/>
      <c r="B36" s="20">
        <v>20260310</v>
      </c>
      <c r="C36" s="21" t="s">
        <v>11</v>
      </c>
      <c r="D36" s="31" t="s">
        <v>31</v>
      </c>
      <c r="E36" s="16">
        <v>95.2</v>
      </c>
      <c r="F36" s="16"/>
    </row>
    <row r="37" ht="20" customHeight="1" spans="1:6">
      <c r="A37" s="22"/>
      <c r="B37" s="23"/>
      <c r="C37" s="24"/>
      <c r="D37" s="31" t="s">
        <v>32</v>
      </c>
      <c r="E37" s="16">
        <v>93.6</v>
      </c>
      <c r="F37" s="16"/>
    </row>
    <row r="38" ht="20" customHeight="1" spans="1:6">
      <c r="A38" s="22"/>
      <c r="B38" s="23"/>
      <c r="C38" s="24"/>
      <c r="D38" s="31" t="s">
        <v>33</v>
      </c>
      <c r="E38" s="16">
        <v>90.7</v>
      </c>
      <c r="F38" s="16"/>
    </row>
    <row r="39" ht="20" customHeight="1" spans="1:6">
      <c r="A39" s="22"/>
      <c r="B39" s="23"/>
      <c r="C39" s="24"/>
      <c r="D39" s="31" t="str">
        <f>"20260310011814"</f>
        <v>20260310011814</v>
      </c>
      <c r="E39" s="16">
        <v>89.8</v>
      </c>
      <c r="F39" s="16"/>
    </row>
    <row r="40" ht="20" customHeight="1" spans="1:6">
      <c r="A40" s="22"/>
      <c r="B40" s="23"/>
      <c r="C40" s="24"/>
      <c r="D40" s="31" t="str">
        <f>"20260310011812"</f>
        <v>20260310011812</v>
      </c>
      <c r="E40" s="16">
        <v>88.8</v>
      </c>
      <c r="F40" s="16"/>
    </row>
    <row r="41" ht="20" customHeight="1" spans="1:6">
      <c r="A41" s="22"/>
      <c r="B41" s="25"/>
      <c r="C41" s="24"/>
      <c r="D41" s="31" t="str">
        <f>"20260310011908"</f>
        <v>20260310011908</v>
      </c>
      <c r="E41" s="16">
        <v>88.1</v>
      </c>
      <c r="F41" s="16"/>
    </row>
    <row r="42" ht="20" customHeight="1" spans="1:6">
      <c r="A42" s="22"/>
      <c r="B42" s="28">
        <v>20260311</v>
      </c>
      <c r="C42" s="21" t="s">
        <v>13</v>
      </c>
      <c r="D42" s="31" t="s">
        <v>34</v>
      </c>
      <c r="E42" s="16">
        <v>85</v>
      </c>
      <c r="F42" s="18"/>
    </row>
    <row r="43" ht="20" customHeight="1" spans="1:6">
      <c r="A43" s="22"/>
      <c r="B43" s="28"/>
      <c r="C43" s="24"/>
      <c r="D43" s="31" t="s">
        <v>35</v>
      </c>
      <c r="E43" s="16">
        <v>75.1</v>
      </c>
      <c r="F43" s="16"/>
    </row>
    <row r="44" ht="20" customHeight="1" spans="1:6">
      <c r="A44" s="22"/>
      <c r="B44" s="28"/>
      <c r="C44" s="26"/>
      <c r="D44" s="31" t="s">
        <v>36</v>
      </c>
      <c r="E44" s="16">
        <v>73.4</v>
      </c>
      <c r="F44" s="16"/>
    </row>
    <row r="45" ht="20" customHeight="1" spans="1:6">
      <c r="A45" s="22"/>
      <c r="B45" s="28">
        <v>20260312</v>
      </c>
      <c r="C45" s="14" t="s">
        <v>17</v>
      </c>
      <c r="D45" s="15" t="str">
        <f>"20260312013208"</f>
        <v>20260312013208</v>
      </c>
      <c r="E45" s="16">
        <v>82.3</v>
      </c>
      <c r="F45" s="16"/>
    </row>
    <row r="46" ht="20" customHeight="1" spans="1:6">
      <c r="A46" s="22"/>
      <c r="B46" s="28"/>
      <c r="C46" s="14"/>
      <c r="D46" s="15" t="str">
        <f>"20260312013203"</f>
        <v>20260312013203</v>
      </c>
      <c r="E46" s="16">
        <v>76.5</v>
      </c>
      <c r="F46" s="16"/>
    </row>
    <row r="47" ht="20" customHeight="1" spans="1:6">
      <c r="A47" s="22"/>
      <c r="B47" s="28"/>
      <c r="C47" s="14"/>
      <c r="D47" s="15" t="str">
        <f>"20260312013205"</f>
        <v>20260312013205</v>
      </c>
      <c r="E47" s="16">
        <v>71.7</v>
      </c>
      <c r="F47" s="16"/>
    </row>
    <row r="48" ht="20" customHeight="1" spans="1:6">
      <c r="A48" s="19" t="s">
        <v>37</v>
      </c>
      <c r="B48" s="28">
        <v>20260313</v>
      </c>
      <c r="C48" s="14" t="s">
        <v>38</v>
      </c>
      <c r="D48" s="15" t="str">
        <f>"20260313010607"</f>
        <v>20260313010607</v>
      </c>
      <c r="E48" s="16">
        <v>79.2</v>
      </c>
      <c r="F48" s="16"/>
    </row>
    <row r="49" ht="20" customHeight="1" spans="1:6">
      <c r="A49" s="22"/>
      <c r="B49" s="28"/>
      <c r="C49" s="14"/>
      <c r="D49" s="15" t="str">
        <f>"20260313010604"</f>
        <v>20260313010604</v>
      </c>
      <c r="E49" s="16">
        <v>78.2</v>
      </c>
      <c r="F49" s="16"/>
    </row>
    <row r="50" ht="20" customHeight="1" spans="1:6">
      <c r="A50" s="22"/>
      <c r="B50" s="28"/>
      <c r="C50" s="14"/>
      <c r="D50" s="15" t="str">
        <f>"20260313010608"</f>
        <v>20260313010608</v>
      </c>
      <c r="E50" s="16">
        <v>78.1</v>
      </c>
      <c r="F50" s="16"/>
    </row>
    <row r="51" ht="20" customHeight="1" spans="1:6">
      <c r="A51" s="22"/>
      <c r="B51" s="28">
        <v>20260314</v>
      </c>
      <c r="C51" s="21" t="s">
        <v>39</v>
      </c>
      <c r="D51" s="31" t="s">
        <v>40</v>
      </c>
      <c r="E51" s="16">
        <v>85.5</v>
      </c>
      <c r="F51" s="16"/>
    </row>
    <row r="52" ht="20" customHeight="1" spans="1:6">
      <c r="A52" s="22"/>
      <c r="B52" s="28"/>
      <c r="C52" s="24"/>
      <c r="D52" s="31" t="s">
        <v>41</v>
      </c>
      <c r="E52" s="16">
        <v>84.3</v>
      </c>
      <c r="F52" s="16"/>
    </row>
    <row r="53" ht="20" customHeight="1" spans="1:6">
      <c r="A53" s="22"/>
      <c r="B53" s="28"/>
      <c r="C53" s="26"/>
      <c r="D53" s="31" t="s">
        <v>42</v>
      </c>
      <c r="E53" s="16">
        <v>81.4</v>
      </c>
      <c r="F53" s="16"/>
    </row>
    <row r="54" ht="20" customHeight="1" spans="1:6">
      <c r="A54" s="22"/>
      <c r="B54" s="28">
        <v>20260315</v>
      </c>
      <c r="C54" s="14" t="s">
        <v>11</v>
      </c>
      <c r="D54" s="15" t="str">
        <f>"20260315012005"</f>
        <v>20260315012005</v>
      </c>
      <c r="E54" s="16">
        <v>89.6</v>
      </c>
      <c r="F54" s="16"/>
    </row>
    <row r="55" ht="20" customHeight="1" spans="1:6">
      <c r="A55" s="22"/>
      <c r="B55" s="28"/>
      <c r="C55" s="14"/>
      <c r="D55" s="15" t="str">
        <f>"20260315011915"</f>
        <v>20260315011915</v>
      </c>
      <c r="E55" s="16">
        <v>82.9</v>
      </c>
      <c r="F55" s="16"/>
    </row>
    <row r="56" ht="20" customHeight="1" spans="1:6">
      <c r="A56" s="22"/>
      <c r="B56" s="28"/>
      <c r="C56" s="14"/>
      <c r="D56" s="27" t="str">
        <f>"20260315012003"</f>
        <v>20260315012003</v>
      </c>
      <c r="E56" s="16">
        <v>74.8</v>
      </c>
      <c r="F56" s="16"/>
    </row>
    <row r="57" ht="20" customHeight="1" spans="1:6">
      <c r="A57" s="22"/>
      <c r="B57" s="28">
        <v>20260316</v>
      </c>
      <c r="C57" s="14" t="s">
        <v>43</v>
      </c>
      <c r="D57" s="15" t="str">
        <f>"20260316013616"</f>
        <v>20260316013616</v>
      </c>
      <c r="E57" s="16">
        <v>99.3</v>
      </c>
      <c r="F57" s="16"/>
    </row>
    <row r="58" ht="20" customHeight="1" spans="1:6">
      <c r="A58" s="22"/>
      <c r="B58" s="28"/>
      <c r="C58" s="14"/>
      <c r="D58" s="15" t="str">
        <f>"20260316013704"</f>
        <v>20260316013704</v>
      </c>
      <c r="E58" s="16">
        <v>98.7</v>
      </c>
      <c r="F58" s="16"/>
    </row>
    <row r="59" ht="20" customHeight="1" spans="1:6">
      <c r="A59" s="22"/>
      <c r="B59" s="28"/>
      <c r="C59" s="14"/>
      <c r="D59" s="15" t="str">
        <f>"20260316013621"</f>
        <v>20260316013621</v>
      </c>
      <c r="E59" s="16">
        <v>96.1</v>
      </c>
      <c r="F59" s="16"/>
    </row>
    <row r="60" ht="20" customHeight="1" spans="1:6">
      <c r="A60" s="22"/>
      <c r="B60" s="28"/>
      <c r="C60" s="14"/>
      <c r="D60" s="15" t="str">
        <f>"20260316013528"</f>
        <v>20260316013528</v>
      </c>
      <c r="E60" s="16">
        <v>93.5</v>
      </c>
      <c r="F60" s="16"/>
    </row>
    <row r="61" ht="20" customHeight="1" spans="1:6">
      <c r="A61" s="22"/>
      <c r="B61" s="28"/>
      <c r="C61" s="14"/>
      <c r="D61" s="15" t="str">
        <f>"20260316013627"</f>
        <v>20260316013627</v>
      </c>
      <c r="E61" s="16">
        <v>92.2</v>
      </c>
      <c r="F61" s="16"/>
    </row>
    <row r="62" ht="20" customHeight="1" spans="1:6">
      <c r="A62" s="22"/>
      <c r="B62" s="28"/>
      <c r="C62" s="14"/>
      <c r="D62" s="15" t="str">
        <f>"20260316013714"</f>
        <v>20260316013714</v>
      </c>
      <c r="E62" s="16">
        <v>89.8</v>
      </c>
      <c r="F62" s="16"/>
    </row>
    <row r="63" ht="20" customHeight="1" spans="1:6">
      <c r="A63" s="22"/>
      <c r="B63" s="20">
        <v>20260317</v>
      </c>
      <c r="C63" s="21" t="s">
        <v>44</v>
      </c>
      <c r="D63" s="15" t="str">
        <f>"20260317013719"</f>
        <v>20260317013719</v>
      </c>
      <c r="E63" s="16">
        <v>92.5</v>
      </c>
      <c r="F63" s="16"/>
    </row>
    <row r="64" ht="20" customHeight="1" spans="1:6">
      <c r="A64" s="22"/>
      <c r="B64" s="23"/>
      <c r="C64" s="24"/>
      <c r="D64" s="15" t="str">
        <f>"20260317013721"</f>
        <v>20260317013721</v>
      </c>
      <c r="E64" s="16">
        <v>89.3</v>
      </c>
      <c r="F64" s="16"/>
    </row>
    <row r="65" ht="20" customHeight="1" spans="1:6">
      <c r="A65" s="22"/>
      <c r="B65" s="25"/>
      <c r="C65" s="26"/>
      <c r="D65" s="15" t="str">
        <f>"20260317013717"</f>
        <v>20260317013717</v>
      </c>
      <c r="E65" s="16">
        <v>87.9</v>
      </c>
      <c r="F65" s="16"/>
    </row>
    <row r="66" ht="20" customHeight="1" spans="1:6">
      <c r="A66" s="22"/>
      <c r="B66" s="20">
        <v>20260318</v>
      </c>
      <c r="C66" s="21" t="s">
        <v>20</v>
      </c>
      <c r="D66" s="15" t="s">
        <v>45</v>
      </c>
      <c r="E66" s="16">
        <v>92.2</v>
      </c>
      <c r="F66" s="16"/>
    </row>
    <row r="67" ht="20" customHeight="1" spans="1:6">
      <c r="A67" s="22"/>
      <c r="B67" s="23"/>
      <c r="C67" s="24"/>
      <c r="D67" s="15" t="s">
        <v>46</v>
      </c>
      <c r="E67" s="16">
        <v>87.8</v>
      </c>
      <c r="F67" s="16"/>
    </row>
    <row r="68" ht="20" customHeight="1" spans="1:6">
      <c r="A68" s="32"/>
      <c r="B68" s="25"/>
      <c r="C68" s="26"/>
      <c r="D68" s="15" t="s">
        <v>47</v>
      </c>
      <c r="E68" s="16">
        <v>85.8</v>
      </c>
      <c r="F68" s="16"/>
    </row>
    <row r="69" ht="20" customHeight="1" spans="1:6">
      <c r="A69" s="33" t="s">
        <v>48</v>
      </c>
      <c r="B69" s="28">
        <v>20260319</v>
      </c>
      <c r="C69" s="21" t="s">
        <v>38</v>
      </c>
      <c r="D69" s="31" t="s">
        <v>49</v>
      </c>
      <c r="E69" s="16">
        <v>92.4</v>
      </c>
      <c r="F69" s="16"/>
    </row>
    <row r="70" ht="20" customHeight="1" spans="1:6">
      <c r="A70" s="33"/>
      <c r="B70" s="28"/>
      <c r="C70" s="24"/>
      <c r="D70" s="31" t="s">
        <v>50</v>
      </c>
      <c r="E70" s="16">
        <v>90.3</v>
      </c>
      <c r="F70" s="16"/>
    </row>
    <row r="71" ht="20" customHeight="1" spans="1:6">
      <c r="A71" s="33"/>
      <c r="B71" s="28"/>
      <c r="C71" s="24"/>
      <c r="D71" s="31" t="s">
        <v>51</v>
      </c>
      <c r="E71" s="16">
        <v>88.2</v>
      </c>
      <c r="F71" s="16"/>
    </row>
    <row r="72" ht="20" customHeight="1" spans="1:6">
      <c r="A72" s="33"/>
      <c r="B72" s="28"/>
      <c r="C72" s="24"/>
      <c r="D72" s="31" t="s">
        <v>52</v>
      </c>
      <c r="E72" s="16">
        <v>85.8</v>
      </c>
      <c r="F72" s="16"/>
    </row>
    <row r="73" ht="20" customHeight="1" spans="1:6">
      <c r="A73" s="33"/>
      <c r="B73" s="28"/>
      <c r="C73" s="24"/>
      <c r="D73" s="31" t="s">
        <v>53</v>
      </c>
      <c r="E73" s="16">
        <v>85.5</v>
      </c>
      <c r="F73" s="16"/>
    </row>
    <row r="74" ht="20" customHeight="1" spans="1:6">
      <c r="A74" s="33"/>
      <c r="B74" s="28"/>
      <c r="C74" s="26"/>
      <c r="D74" s="31" t="s">
        <v>54</v>
      </c>
      <c r="E74" s="16">
        <v>82.7</v>
      </c>
      <c r="F74" s="16"/>
    </row>
    <row r="75" ht="20" customHeight="1" spans="1:6">
      <c r="A75" s="33"/>
      <c r="B75" s="20">
        <v>20260320</v>
      </c>
      <c r="C75" s="14" t="s">
        <v>39</v>
      </c>
      <c r="D75" s="31" t="s">
        <v>55</v>
      </c>
      <c r="E75" s="16">
        <v>98.8</v>
      </c>
      <c r="F75" s="16"/>
    </row>
    <row r="76" ht="20" customHeight="1" spans="1:6">
      <c r="A76" s="33"/>
      <c r="B76" s="23"/>
      <c r="C76" s="14"/>
      <c r="D76" s="31" t="s">
        <v>56</v>
      </c>
      <c r="E76" s="16">
        <v>86.1</v>
      </c>
      <c r="F76" s="16"/>
    </row>
    <row r="77" ht="20" customHeight="1" spans="1:6">
      <c r="A77" s="33"/>
      <c r="B77" s="25"/>
      <c r="C77" s="30"/>
      <c r="D77" s="31" t="s">
        <v>57</v>
      </c>
      <c r="E77" s="16">
        <v>78.6</v>
      </c>
      <c r="F77" s="16"/>
    </row>
    <row r="78" ht="20" customHeight="1" spans="1:6">
      <c r="A78" s="33"/>
      <c r="B78" s="20">
        <v>20260321</v>
      </c>
      <c r="C78" s="24" t="s">
        <v>58</v>
      </c>
      <c r="D78" s="15" t="str">
        <f>"20260321020324"</f>
        <v>20260321020324</v>
      </c>
      <c r="E78" s="15">
        <v>95.4</v>
      </c>
      <c r="F78" s="15"/>
    </row>
    <row r="79" ht="20" customHeight="1" spans="1:6">
      <c r="A79" s="33"/>
      <c r="B79" s="23"/>
      <c r="C79" s="24"/>
      <c r="D79" s="15" t="str">
        <f>"20260321020318"</f>
        <v>20260321020318</v>
      </c>
      <c r="E79" s="15">
        <v>94.8</v>
      </c>
      <c r="F79" s="15"/>
    </row>
    <row r="80" ht="20" customHeight="1" spans="1:6">
      <c r="A80" s="33"/>
      <c r="B80" s="25"/>
      <c r="C80" s="24"/>
      <c r="D80" s="15" t="str">
        <f>"20260321020329"</f>
        <v>20260321020329</v>
      </c>
      <c r="E80" s="15">
        <v>88.3</v>
      </c>
      <c r="F80" s="15"/>
    </row>
    <row r="81" ht="20" customHeight="1" spans="1:6">
      <c r="A81" s="33"/>
      <c r="B81" s="20">
        <v>20260322</v>
      </c>
      <c r="C81" s="34" t="s">
        <v>12</v>
      </c>
      <c r="D81" s="31" t="s">
        <v>59</v>
      </c>
      <c r="E81" s="16">
        <v>100.3</v>
      </c>
      <c r="F81" s="16"/>
    </row>
    <row r="82" ht="20" customHeight="1" spans="1:6">
      <c r="A82" s="33"/>
      <c r="B82" s="23"/>
      <c r="C82" s="14"/>
      <c r="D82" s="31" t="s">
        <v>60</v>
      </c>
      <c r="E82" s="16">
        <v>93.5</v>
      </c>
      <c r="F82" s="16"/>
    </row>
    <row r="83" ht="20" customHeight="1" spans="1:6">
      <c r="A83" s="33"/>
      <c r="B83" s="25"/>
      <c r="C83" s="30"/>
      <c r="D83" s="31" t="s">
        <v>61</v>
      </c>
      <c r="E83" s="16">
        <v>92.5</v>
      </c>
      <c r="F83" s="16"/>
    </row>
    <row r="84" ht="20" customHeight="1" spans="1:6">
      <c r="A84" s="33"/>
      <c r="B84" s="20">
        <v>20260323</v>
      </c>
      <c r="C84" s="24" t="s">
        <v>17</v>
      </c>
      <c r="D84" s="31" t="s">
        <v>62</v>
      </c>
      <c r="E84" s="16">
        <v>95.6</v>
      </c>
      <c r="F84" s="16"/>
    </row>
    <row r="85" ht="20" customHeight="1" spans="1:6">
      <c r="A85" s="33"/>
      <c r="B85" s="23"/>
      <c r="C85" s="24"/>
      <c r="D85" s="31" t="s">
        <v>63</v>
      </c>
      <c r="E85" s="16">
        <v>86</v>
      </c>
      <c r="F85" s="16"/>
    </row>
    <row r="86" ht="20" customHeight="1" spans="1:6">
      <c r="A86" s="33"/>
      <c r="B86" s="23"/>
      <c r="C86" s="24"/>
      <c r="D86" s="31" t="s">
        <v>64</v>
      </c>
      <c r="E86" s="16">
        <v>85</v>
      </c>
      <c r="F86" s="18"/>
    </row>
    <row r="87" ht="20" customHeight="1" spans="1:6">
      <c r="A87" s="33"/>
      <c r="B87" s="23"/>
      <c r="C87" s="24"/>
      <c r="D87" s="31" t="s">
        <v>65</v>
      </c>
      <c r="E87" s="16">
        <v>84.1</v>
      </c>
      <c r="F87" s="18"/>
    </row>
    <row r="88" ht="20" customHeight="1" spans="1:6">
      <c r="A88" s="33"/>
      <c r="B88" s="23"/>
      <c r="C88" s="24"/>
      <c r="D88" s="31" t="s">
        <v>66</v>
      </c>
      <c r="E88" s="16">
        <v>83.4</v>
      </c>
      <c r="F88" s="16"/>
    </row>
    <row r="89" ht="20" customHeight="1" spans="1:6">
      <c r="A89" s="33"/>
      <c r="B89" s="25"/>
      <c r="C89" s="24"/>
      <c r="D89" s="27" t="s">
        <v>67</v>
      </c>
      <c r="E89" s="16">
        <v>82.8</v>
      </c>
      <c r="F89" s="16"/>
    </row>
    <row r="90" ht="20" customHeight="1" spans="1:6">
      <c r="A90" s="33"/>
      <c r="B90" s="23">
        <v>20260324</v>
      </c>
      <c r="C90" s="34" t="s">
        <v>20</v>
      </c>
      <c r="D90" s="31" t="s">
        <v>68</v>
      </c>
      <c r="E90" s="16">
        <v>86.5</v>
      </c>
      <c r="F90" s="16"/>
    </row>
    <row r="91" ht="20" customHeight="1" spans="1:6">
      <c r="A91" s="33"/>
      <c r="B91" s="23"/>
      <c r="C91" s="14"/>
      <c r="D91" s="31" t="s">
        <v>69</v>
      </c>
      <c r="E91" s="16">
        <v>85.3</v>
      </c>
      <c r="F91" s="16"/>
    </row>
    <row r="92" ht="20" customHeight="1" spans="1:6">
      <c r="A92" s="33"/>
      <c r="B92" s="25"/>
      <c r="C92" s="14"/>
      <c r="D92" s="31" t="s">
        <v>70</v>
      </c>
      <c r="E92" s="16">
        <v>85.3</v>
      </c>
      <c r="F92" s="16"/>
    </row>
    <row r="93" ht="20" customHeight="1" spans="1:6">
      <c r="A93" s="33"/>
      <c r="B93" s="28">
        <v>20260325</v>
      </c>
      <c r="C93" s="21" t="s">
        <v>71</v>
      </c>
      <c r="D93" s="31" t="s">
        <v>72</v>
      </c>
      <c r="E93" s="16">
        <v>95.7</v>
      </c>
      <c r="F93" s="16"/>
    </row>
    <row r="94" ht="20" customHeight="1" spans="1:6">
      <c r="A94" s="33"/>
      <c r="B94" s="28"/>
      <c r="C94" s="24"/>
      <c r="D94" s="31" t="s">
        <v>73</v>
      </c>
      <c r="E94" s="16">
        <v>94.8</v>
      </c>
      <c r="F94" s="16"/>
    </row>
    <row r="95" ht="20" customHeight="1" spans="1:6">
      <c r="A95" s="33"/>
      <c r="B95" s="28"/>
      <c r="C95" s="26"/>
      <c r="D95" s="31" t="s">
        <v>74</v>
      </c>
      <c r="E95" s="16">
        <v>94.6</v>
      </c>
      <c r="F95" s="16"/>
    </row>
    <row r="96" ht="20" customHeight="1" spans="1:6">
      <c r="A96" s="19" t="s">
        <v>75</v>
      </c>
      <c r="B96" s="28">
        <v>20260326</v>
      </c>
      <c r="C96" s="14" t="s">
        <v>76</v>
      </c>
      <c r="D96" s="31" t="s">
        <v>77</v>
      </c>
      <c r="E96" s="16">
        <v>96.6</v>
      </c>
      <c r="F96" s="16"/>
    </row>
    <row r="97" ht="20" customHeight="1" spans="1:6">
      <c r="A97" s="22"/>
      <c r="B97" s="28"/>
      <c r="C97" s="14"/>
      <c r="D97" s="31" t="s">
        <v>78</v>
      </c>
      <c r="E97" s="16">
        <v>90.5</v>
      </c>
      <c r="F97" s="16"/>
    </row>
    <row r="98" ht="20" customHeight="1" spans="1:6">
      <c r="A98" s="22"/>
      <c r="B98" s="28"/>
      <c r="C98" s="14"/>
      <c r="D98" s="31" t="s">
        <v>79</v>
      </c>
      <c r="E98" s="16">
        <v>88.5</v>
      </c>
      <c r="F98" s="16"/>
    </row>
    <row r="99" ht="20" customHeight="1" spans="1:6">
      <c r="A99" s="22"/>
      <c r="B99" s="28">
        <v>20260327</v>
      </c>
      <c r="C99" s="14" t="s">
        <v>80</v>
      </c>
      <c r="D99" s="31" t="s">
        <v>81</v>
      </c>
      <c r="E99" s="16">
        <v>91.2</v>
      </c>
      <c r="F99" s="16"/>
    </row>
    <row r="100" ht="20" customHeight="1" spans="1:6">
      <c r="A100" s="22"/>
      <c r="B100" s="28"/>
      <c r="C100" s="14"/>
      <c r="D100" s="31" t="s">
        <v>82</v>
      </c>
      <c r="E100" s="16">
        <v>89.9</v>
      </c>
      <c r="F100" s="16"/>
    </row>
    <row r="101" ht="20" customHeight="1" spans="1:6">
      <c r="A101" s="32"/>
      <c r="B101" s="28"/>
      <c r="C101" s="14"/>
      <c r="D101" s="31" t="s">
        <v>83</v>
      </c>
      <c r="E101" s="16">
        <v>89.6</v>
      </c>
      <c r="F101" s="16"/>
    </row>
    <row r="102" ht="20" customHeight="1" spans="1:6">
      <c r="A102" s="19" t="s">
        <v>84</v>
      </c>
      <c r="B102" s="28">
        <v>20260328</v>
      </c>
      <c r="C102" s="21" t="s">
        <v>85</v>
      </c>
      <c r="D102" s="31" t="s">
        <v>86</v>
      </c>
      <c r="E102" s="16">
        <v>93.6</v>
      </c>
      <c r="F102" s="16"/>
    </row>
    <row r="103" ht="20" customHeight="1" spans="1:6">
      <c r="A103" s="22"/>
      <c r="B103" s="28"/>
      <c r="C103" s="24"/>
      <c r="D103" s="31" t="s">
        <v>87</v>
      </c>
      <c r="E103" s="16">
        <v>91.8</v>
      </c>
      <c r="F103" s="16"/>
    </row>
    <row r="104" ht="20" customHeight="1" spans="1:6">
      <c r="A104" s="32"/>
      <c r="B104" s="28"/>
      <c r="C104" s="26"/>
      <c r="D104" s="31" t="s">
        <v>88</v>
      </c>
      <c r="E104" s="16">
        <v>90.8</v>
      </c>
      <c r="F104" s="16"/>
    </row>
    <row r="105" ht="20" customHeight="1" spans="1:6">
      <c r="A105" s="35" t="s">
        <v>7</v>
      </c>
      <c r="B105" s="36">
        <v>1401021</v>
      </c>
      <c r="C105" s="37" t="s">
        <v>89</v>
      </c>
      <c r="D105" s="15" t="s">
        <v>90</v>
      </c>
      <c r="E105" s="18">
        <v>225</v>
      </c>
      <c r="F105" s="18"/>
    </row>
    <row r="106" ht="20" customHeight="1" spans="1:6">
      <c r="A106" s="35"/>
      <c r="B106" s="38"/>
      <c r="C106" s="39"/>
      <c r="D106" s="15" t="s">
        <v>91</v>
      </c>
      <c r="E106" s="16">
        <v>224.5</v>
      </c>
      <c r="F106" s="16"/>
    </row>
    <row r="107" ht="20" customHeight="1" spans="1:6">
      <c r="A107" s="35"/>
      <c r="B107" s="40"/>
      <c r="C107" s="41"/>
      <c r="D107" s="45" t="s">
        <v>92</v>
      </c>
      <c r="E107" s="16">
        <v>207.5</v>
      </c>
      <c r="F107" s="16"/>
    </row>
    <row r="108" ht="20" customHeight="1" spans="1:6">
      <c r="A108" s="35"/>
      <c r="B108" s="38">
        <v>1401022</v>
      </c>
      <c r="C108" s="39" t="s">
        <v>93</v>
      </c>
      <c r="D108" s="15" t="s">
        <v>94</v>
      </c>
      <c r="E108" s="15">
        <v>224</v>
      </c>
      <c r="F108" s="15"/>
    </row>
    <row r="109" ht="20" customHeight="1" spans="1:6">
      <c r="A109" s="35"/>
      <c r="B109" s="38"/>
      <c r="C109" s="39"/>
      <c r="D109" s="15" t="s">
        <v>95</v>
      </c>
      <c r="E109" s="15">
        <v>223.5</v>
      </c>
      <c r="F109" s="15"/>
    </row>
    <row r="110" ht="20" customHeight="1" spans="1:6">
      <c r="A110" s="35"/>
      <c r="B110" s="40"/>
      <c r="C110" s="41"/>
      <c r="D110" s="15" t="s">
        <v>96</v>
      </c>
      <c r="E110" s="15">
        <v>209.5</v>
      </c>
      <c r="F110" s="15"/>
    </row>
    <row r="111" ht="20" customHeight="1" spans="1:6">
      <c r="A111" s="35"/>
      <c r="B111" s="13">
        <v>1401023</v>
      </c>
      <c r="C111" s="42" t="s">
        <v>97</v>
      </c>
      <c r="D111" s="15" t="s">
        <v>98</v>
      </c>
      <c r="E111" s="15">
        <v>233</v>
      </c>
      <c r="F111" s="15"/>
    </row>
    <row r="112" ht="20" customHeight="1" spans="1:6">
      <c r="A112" s="35"/>
      <c r="B112" s="13"/>
      <c r="C112" s="42"/>
      <c r="D112" s="15" t="s">
        <v>99</v>
      </c>
      <c r="E112" s="15">
        <v>227.5</v>
      </c>
      <c r="F112" s="15"/>
    </row>
    <row r="113" ht="20" customHeight="1" spans="1:6">
      <c r="A113" s="43"/>
      <c r="B113" s="13"/>
      <c r="C113" s="42"/>
      <c r="D113" s="44" t="s">
        <v>100</v>
      </c>
      <c r="E113" s="44">
        <v>210.5</v>
      </c>
      <c r="F113" s="15"/>
    </row>
  </sheetData>
  <mergeCells count="71">
    <mergeCell ref="A1:F1"/>
    <mergeCell ref="A3:A5"/>
    <mergeCell ref="A6:A29"/>
    <mergeCell ref="A30:A47"/>
    <mergeCell ref="A48:A68"/>
    <mergeCell ref="A69:A95"/>
    <mergeCell ref="A96:A101"/>
    <mergeCell ref="A102:A104"/>
    <mergeCell ref="A105:A113"/>
    <mergeCell ref="B3:B5"/>
    <mergeCell ref="B6:B11"/>
    <mergeCell ref="B12:B14"/>
    <mergeCell ref="B15:B17"/>
    <mergeCell ref="B18:B22"/>
    <mergeCell ref="B23:B24"/>
    <mergeCell ref="B25:B26"/>
    <mergeCell ref="B27:B29"/>
    <mergeCell ref="B30:B35"/>
    <mergeCell ref="B36:B41"/>
    <mergeCell ref="B42:B44"/>
    <mergeCell ref="B45:B47"/>
    <mergeCell ref="B48:B50"/>
    <mergeCell ref="B51:B53"/>
    <mergeCell ref="B54:B56"/>
    <mergeCell ref="B57:B62"/>
    <mergeCell ref="B63:B65"/>
    <mergeCell ref="B66:B68"/>
    <mergeCell ref="B69:B74"/>
    <mergeCell ref="B75:B77"/>
    <mergeCell ref="B78:B80"/>
    <mergeCell ref="B81:B83"/>
    <mergeCell ref="B84:B89"/>
    <mergeCell ref="B90:B92"/>
    <mergeCell ref="B93:B95"/>
    <mergeCell ref="B96:B98"/>
    <mergeCell ref="B99:B101"/>
    <mergeCell ref="B102:B104"/>
    <mergeCell ref="B105:B107"/>
    <mergeCell ref="B108:B110"/>
    <mergeCell ref="B111:B113"/>
    <mergeCell ref="C3:C5"/>
    <mergeCell ref="C6:C11"/>
    <mergeCell ref="C12:C14"/>
    <mergeCell ref="C15:C17"/>
    <mergeCell ref="C18:C22"/>
    <mergeCell ref="C23:C24"/>
    <mergeCell ref="C25:C26"/>
    <mergeCell ref="C27:C29"/>
    <mergeCell ref="C30:C35"/>
    <mergeCell ref="C36:C41"/>
    <mergeCell ref="C42:C44"/>
    <mergeCell ref="C45:C47"/>
    <mergeCell ref="C48:C50"/>
    <mergeCell ref="C51:C53"/>
    <mergeCell ref="C54:C56"/>
    <mergeCell ref="C57:C62"/>
    <mergeCell ref="C63:C65"/>
    <mergeCell ref="C66:C68"/>
    <mergeCell ref="C69:C74"/>
    <mergeCell ref="C75:C77"/>
    <mergeCell ref="C78:C80"/>
    <mergeCell ref="C81:C83"/>
    <mergeCell ref="C84:C89"/>
    <mergeCell ref="C90:C92"/>
    <mergeCell ref="C93:C95"/>
    <mergeCell ref="C96:C98"/>
    <mergeCell ref="C99:C101"/>
    <mergeCell ref="C102:C104"/>
    <mergeCell ref="C105:C107"/>
    <mergeCell ref="C108:C110"/>
    <mergeCell ref="C111:C113"/>
  </mergeCells>
  <conditionalFormatting sqref="D12">
    <cfRule type="duplicateValues" dxfId="0" priority="17" stopIfTrue="1"/>
  </conditionalFormatting>
  <conditionalFormatting sqref="D13">
    <cfRule type="duplicateValues" dxfId="0" priority="9" stopIfTrue="1"/>
  </conditionalFormatting>
  <conditionalFormatting sqref="D14">
    <cfRule type="duplicateValues" dxfId="0" priority="7" stopIfTrue="1"/>
  </conditionalFormatting>
  <conditionalFormatting sqref="D17">
    <cfRule type="duplicateValues" dxfId="0" priority="6" stopIfTrue="1"/>
  </conditionalFormatting>
  <conditionalFormatting sqref="D21">
    <cfRule type="duplicateValues" dxfId="0" priority="5" stopIfTrue="1"/>
  </conditionalFormatting>
  <conditionalFormatting sqref="D22">
    <cfRule type="duplicateValues" dxfId="0" priority="2" stopIfTrue="1"/>
  </conditionalFormatting>
  <conditionalFormatting sqref="D35">
    <cfRule type="duplicateValues" dxfId="0" priority="4" stopIfTrue="1"/>
  </conditionalFormatting>
  <conditionalFormatting sqref="D56">
    <cfRule type="duplicateValues" dxfId="0" priority="3" stopIfTrue="1"/>
  </conditionalFormatting>
  <conditionalFormatting sqref="D89">
    <cfRule type="duplicateValues" dxfId="0" priority="1" stopIfTrue="1"/>
  </conditionalFormatting>
  <conditionalFormatting sqref="D3:D5">
    <cfRule type="duplicateValues" dxfId="0" priority="19" stopIfTrue="1"/>
  </conditionalFormatting>
  <conditionalFormatting sqref="D6:D11">
    <cfRule type="duplicateValues" dxfId="0" priority="18" stopIfTrue="1"/>
  </conditionalFormatting>
  <conditionalFormatting sqref="D15:D16">
    <cfRule type="duplicateValues" dxfId="0" priority="16" stopIfTrue="1"/>
  </conditionalFormatting>
  <conditionalFormatting sqref="D45:D47">
    <cfRule type="duplicateValues" dxfId="0" priority="15" stopIfTrue="1"/>
  </conditionalFormatting>
  <conditionalFormatting sqref="D48:D50">
    <cfRule type="duplicateValues" dxfId="0" priority="14" stopIfTrue="1"/>
  </conditionalFormatting>
  <conditionalFormatting sqref="D54:D55">
    <cfRule type="duplicateValues" dxfId="0" priority="13" stopIfTrue="1"/>
  </conditionalFormatting>
  <conditionalFormatting sqref="D63:D65">
    <cfRule type="duplicateValues" dxfId="0" priority="11" stopIfTrue="1"/>
  </conditionalFormatting>
  <conditionalFormatting sqref="D78:D80">
    <cfRule type="duplicateValues" dxfId="0" priority="10" stopIfTrue="1"/>
  </conditionalFormatting>
  <conditionalFormatting sqref="D57:D62 D66:D68">
    <cfRule type="duplicateValues" dxfId="0" priority="12" stopIfTrue="1"/>
  </conditionalFormatting>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 Compatible / Openpyxl 3.1.5</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上天总是眷顾我</cp:lastModifiedBy>
  <dcterms:created xsi:type="dcterms:W3CDTF">2023-05-12T11:15:00Z</dcterms:created>
  <dcterms:modified xsi:type="dcterms:W3CDTF">2026-05-21T08:13:33Z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2052-12.1.0.26375</vt:lpwstr>
  </property>
  <property fmtid="{D5CDD505-2E9C-101B-9397-08002B2CF9AE}" pid="3" name="ICV">
    <vt:lpwstr>FACB787D429D4C91A1EA88904BE79FCC_12</vt:lpwstr>
  </property>
  <property fmtid="{D5CDD505-2E9C-101B-9397-08002B2CF9AE}" pid="4" name="CalculationRule">
    <vt:i4>0</vt:i4>
  </property>
</Properties>
</file>