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<sst xmlns="http://schemas.openxmlformats.org/spreadsheetml/2006/main" count="74" uniqueCount="13">
  <si>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</si>
  <si>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16"/>
        <color theme="1"/>
        <rFont val="方正小标宋简体"/>
        <charset val="134"/>
      </rPr>
      <t>六安市霍邱县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年社区工作者招聘入围资格复审人员名单</t>
    </r>
  </si>
  <si>
    <r>
      <rPr>
        <b/>
        <sz val="10"/>
        <color rgb="FF000000"/>
        <rFont val="Arial Unicode MS"/>
        <charset val="134"/>
      </rPr>
      <t>序号</t>
    </r>
  </si>
  <si>
    <r>
      <rPr>
        <b/>
        <sz val="10"/>
        <color rgb="FF000000"/>
        <rFont val="Arial Unicode MS"/>
        <charset val="134"/>
      </rPr>
      <t>准考证号</t>
    </r>
  </si>
  <si>
    <r>
      <rPr>
        <b/>
        <sz val="10"/>
        <color rgb="FF000000"/>
        <rFont val="Arial Unicode MS"/>
        <charset val="134"/>
      </rPr>
      <t>报考职位</t>
    </r>
  </si>
  <si>
    <r>
      <rPr>
        <b/>
        <sz val="10"/>
        <color rgb="FF000000"/>
        <rFont val="Arial Unicode MS"/>
        <charset val="134"/>
      </rPr>
      <t>职位代码</t>
    </r>
  </si>
  <si>
    <r>
      <rPr>
        <b/>
        <sz val="10"/>
        <color rgb="FF000000"/>
        <rFont val="Arial Unicode MS"/>
        <charset val="134"/>
      </rPr>
      <t>成绩</t>
    </r>
  </si>
  <si>
    <t>岗位1</t>
  </si>
  <si>
    <t>岗位2</t>
  </si>
  <si>
    <t>岗位3</t>
  </si>
  <si>
    <t>岗位4</t>
  </si>
  <si>
    <t>岗位5</t>
  </si>
  <si>
    <t>岗位6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</si>
</sst>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K10" sqref="K10"/>
    </sheetView>
  </sheetViews>
  <sheetFormatPr defaultColWidth="9" defaultRowHeight="15" outlineLevelCol="4"/>
  <cols>
    <col min="1" max="1" width="9" style="1"/>
    <col min="2" max="2" width="21.25" style="1" customWidth="1"/>
    <col min="3" max="3" width="17.75" style="1" customWidth="1"/>
    <col min="4" max="4" width="15" style="1" customWidth="1"/>
    <col min="5" max="5" width="19.75" style="1" customWidth="1"/>
    <col min="6" max="16384" width="9" style="1"/>
  </cols>
  <sheetData>
    <row r="1" spans="1:5">
      <c r="A1" s="2" t="s">
        <v>0</v>
      </c>
    </row>
    <row r="2" ht="43" customHeight="1" spans="1:5">
      <c r="A2" s="3" t="s">
        <v>1</v>
      </c>
      <c r="B2" s="4"/>
      <c r="C2" s="4"/>
      <c r="D2" s="4"/>
      <c r="E2" s="4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spans="1:5">
      <c r="A4" s="7">
        <v>1</v>
      </c>
      <c r="B4" s="8" t="str">
        <f>"2025011107"</f>
        <v>2025011107</v>
      </c>
      <c r="C4" s="8" t="s">
        <v>7</v>
      </c>
      <c r="D4" s="8" t="str">
        <f t="shared" ref="D4:D26" si="0">"202501"</f>
        <v>202501</v>
      </c>
      <c r="E4" s="8">
        <v>82.88</v>
      </c>
    </row>
    <row r="5" spans="1:5">
      <c r="A5" s="7">
        <v>2</v>
      </c>
      <c r="B5" s="8" t="str">
        <f>"2025010828"</f>
        <v>2025010828</v>
      </c>
      <c r="C5" s="8" t="s">
        <v>7</v>
      </c>
      <c r="D5" s="8" t="str">
        <f t="shared" si="0"/>
        <v>202501</v>
      </c>
      <c r="E5" s="8">
        <v>82.83</v>
      </c>
    </row>
    <row r="6" spans="1:5">
      <c r="A6" s="7">
        <v>3</v>
      </c>
      <c r="B6" s="8" t="str">
        <f>"2025011328"</f>
        <v>2025011328</v>
      </c>
      <c r="C6" s="8" t="s">
        <v>7</v>
      </c>
      <c r="D6" s="8" t="str">
        <f t="shared" si="0"/>
        <v>202501</v>
      </c>
      <c r="E6" s="8">
        <v>81.21</v>
      </c>
    </row>
    <row r="7" spans="1:5">
      <c r="A7" s="7">
        <v>4</v>
      </c>
      <c r="B7" s="8" t="str">
        <f>"2025011219"</f>
        <v>2025011219</v>
      </c>
      <c r="C7" s="8" t="s">
        <v>7</v>
      </c>
      <c r="D7" s="8" t="str">
        <f t="shared" si="0"/>
        <v>202501</v>
      </c>
      <c r="E7" s="8">
        <v>80</v>
      </c>
    </row>
    <row r="8" spans="1:5">
      <c r="A8" s="7">
        <v>5</v>
      </c>
      <c r="B8" s="8" t="str">
        <f>"2025011110"</f>
        <v>2025011110</v>
      </c>
      <c r="C8" s="8" t="s">
        <v>7</v>
      </c>
      <c r="D8" s="8" t="str">
        <f t="shared" si="0"/>
        <v>202501</v>
      </c>
      <c r="E8" s="8">
        <v>79.95</v>
      </c>
    </row>
    <row r="9" spans="1:5">
      <c r="A9" s="7">
        <v>6</v>
      </c>
      <c r="B9" s="8" t="str">
        <f>"2025010901"</f>
        <v>2025010901</v>
      </c>
      <c r="C9" s="8" t="s">
        <v>7</v>
      </c>
      <c r="D9" s="8" t="str">
        <f t="shared" si="0"/>
        <v>202501</v>
      </c>
      <c r="E9" s="8">
        <v>79.67</v>
      </c>
    </row>
    <row r="10" spans="1:5">
      <c r="A10" s="7">
        <v>7</v>
      </c>
      <c r="B10" s="8" t="str">
        <f>"2025011622"</f>
        <v>2025011622</v>
      </c>
      <c r="C10" s="8" t="s">
        <v>7</v>
      </c>
      <c r="D10" s="8" t="str">
        <f t="shared" si="0"/>
        <v>202501</v>
      </c>
      <c r="E10" s="8">
        <v>79.67</v>
      </c>
    </row>
    <row r="11" spans="1:5">
      <c r="A11" s="7">
        <v>8</v>
      </c>
      <c r="B11" s="8" t="str">
        <f>"2025012130"</f>
        <v>2025012130</v>
      </c>
      <c r="C11" s="8" t="s">
        <v>7</v>
      </c>
      <c r="D11" s="8" t="str">
        <f t="shared" si="0"/>
        <v>202501</v>
      </c>
      <c r="E11" s="8">
        <v>78.57</v>
      </c>
    </row>
    <row r="12" spans="1:5">
      <c r="A12" s="7">
        <v>9</v>
      </c>
      <c r="B12" s="8" t="str">
        <f>"2025011213"</f>
        <v>2025011213</v>
      </c>
      <c r="C12" s="8" t="s">
        <v>7</v>
      </c>
      <c r="D12" s="8" t="str">
        <f t="shared" si="0"/>
        <v>202501</v>
      </c>
      <c r="E12" s="8">
        <v>78.31</v>
      </c>
    </row>
    <row r="13" spans="1:5">
      <c r="A13" s="7">
        <v>10</v>
      </c>
      <c r="B13" s="8" t="str">
        <f>"2025011513"</f>
        <v>2025011513</v>
      </c>
      <c r="C13" s="8" t="s">
        <v>7</v>
      </c>
      <c r="D13" s="8" t="str">
        <f t="shared" si="0"/>
        <v>202501</v>
      </c>
      <c r="E13" s="8">
        <v>78.29</v>
      </c>
    </row>
    <row r="14" spans="1:5">
      <c r="A14" s="7">
        <v>11</v>
      </c>
      <c r="B14" s="8" t="str">
        <f>"2025011014"</f>
        <v>2025011014</v>
      </c>
      <c r="C14" s="8" t="s">
        <v>7</v>
      </c>
      <c r="D14" s="8" t="str">
        <f t="shared" si="0"/>
        <v>202501</v>
      </c>
      <c r="E14" s="8">
        <v>78.28</v>
      </c>
    </row>
    <row r="15" spans="1:5">
      <c r="A15" s="7">
        <v>12</v>
      </c>
      <c r="B15" s="8" t="str">
        <f>"2025010702"</f>
        <v>2025010702</v>
      </c>
      <c r="C15" s="8" t="s">
        <v>7</v>
      </c>
      <c r="D15" s="8" t="str">
        <f t="shared" si="0"/>
        <v>202501</v>
      </c>
      <c r="E15" s="8">
        <v>78.05</v>
      </c>
    </row>
    <row r="16" spans="1:5">
      <c r="A16" s="7">
        <v>13</v>
      </c>
      <c r="B16" s="8" t="str">
        <f>"2025011903"</f>
        <v>2025011903</v>
      </c>
      <c r="C16" s="8" t="s">
        <v>7</v>
      </c>
      <c r="D16" s="8" t="str">
        <f t="shared" si="0"/>
        <v>202501</v>
      </c>
      <c r="E16" s="8">
        <v>77.69</v>
      </c>
    </row>
    <row r="17" spans="1:5">
      <c r="A17" s="7">
        <v>14</v>
      </c>
      <c r="B17" s="8" t="str">
        <f>"2025011330"</f>
        <v>2025011330</v>
      </c>
      <c r="C17" s="8" t="s">
        <v>7</v>
      </c>
      <c r="D17" s="8" t="str">
        <f t="shared" si="0"/>
        <v>202501</v>
      </c>
      <c r="E17" s="8">
        <v>77.02</v>
      </c>
    </row>
    <row r="18" spans="1:5">
      <c r="A18" s="7">
        <v>15</v>
      </c>
      <c r="B18" s="8" t="str">
        <f>"2025011708"</f>
        <v>2025011708</v>
      </c>
      <c r="C18" s="8" t="s">
        <v>7</v>
      </c>
      <c r="D18" s="8" t="str">
        <f t="shared" si="0"/>
        <v>202501</v>
      </c>
      <c r="E18" s="8">
        <v>77.02</v>
      </c>
    </row>
    <row r="19" spans="1:5">
      <c r="A19" s="7">
        <v>16</v>
      </c>
      <c r="B19" s="8" t="str">
        <f>"2025010806"</f>
        <v>2025010806</v>
      </c>
      <c r="C19" s="8" t="s">
        <v>7</v>
      </c>
      <c r="D19" s="8" t="str">
        <f t="shared" si="0"/>
        <v>202501</v>
      </c>
      <c r="E19" s="8">
        <v>77</v>
      </c>
    </row>
    <row r="20" spans="1:5">
      <c r="A20" s="7">
        <v>17</v>
      </c>
      <c r="B20" s="8" t="str">
        <f>"2025012129"</f>
        <v>2025012129</v>
      </c>
      <c r="C20" s="8" t="s">
        <v>7</v>
      </c>
      <c r="D20" s="8" t="str">
        <f t="shared" si="0"/>
        <v>202501</v>
      </c>
      <c r="E20" s="8">
        <v>76.9</v>
      </c>
    </row>
    <row r="21" spans="1:5">
      <c r="A21" s="7">
        <v>18</v>
      </c>
      <c r="B21" s="8" t="str">
        <f>"2025011326"</f>
        <v>2025011326</v>
      </c>
      <c r="C21" s="8" t="s">
        <v>7</v>
      </c>
      <c r="D21" s="8" t="str">
        <f t="shared" si="0"/>
        <v>202501</v>
      </c>
      <c r="E21" s="8">
        <v>76.69</v>
      </c>
    </row>
    <row r="22" spans="1:5">
      <c r="A22" s="7">
        <v>19</v>
      </c>
      <c r="B22" s="8" t="str">
        <f>"2025011025"</f>
        <v>2025011025</v>
      </c>
      <c r="C22" s="8" t="s">
        <v>7</v>
      </c>
      <c r="D22" s="8" t="str">
        <f t="shared" si="0"/>
        <v>202501</v>
      </c>
      <c r="E22" s="8">
        <v>76.64</v>
      </c>
    </row>
    <row r="23" spans="1:5">
      <c r="A23" s="7">
        <v>20</v>
      </c>
      <c r="B23" s="8" t="str">
        <f>"2025011123"</f>
        <v>2025011123</v>
      </c>
      <c r="C23" s="8" t="s">
        <v>7</v>
      </c>
      <c r="D23" s="8" t="str">
        <f t="shared" si="0"/>
        <v>202501</v>
      </c>
      <c r="E23" s="8">
        <v>76.31</v>
      </c>
    </row>
    <row r="24" spans="1:5">
      <c r="A24" s="7">
        <v>21</v>
      </c>
      <c r="B24" s="8" t="str">
        <f>"2025011424"</f>
        <v>2025011424</v>
      </c>
      <c r="C24" s="8" t="s">
        <v>7</v>
      </c>
      <c r="D24" s="8" t="str">
        <f t="shared" si="0"/>
        <v>202501</v>
      </c>
      <c r="E24" s="8">
        <v>76.26</v>
      </c>
    </row>
    <row r="25" spans="1:5">
      <c r="A25" s="7">
        <v>22</v>
      </c>
      <c r="B25" s="8" t="str">
        <f>"2025010126"</f>
        <v>2025010126</v>
      </c>
      <c r="C25" s="8" t="s">
        <v>7</v>
      </c>
      <c r="D25" s="8" t="str">
        <f t="shared" si="0"/>
        <v>202501</v>
      </c>
      <c r="E25" s="8">
        <v>75.69</v>
      </c>
    </row>
    <row r="26" spans="1:5">
      <c r="A26" s="7">
        <v>23</v>
      </c>
      <c r="B26" s="8" t="str">
        <f>"2025011419"</f>
        <v>2025011419</v>
      </c>
      <c r="C26" s="8" t="s">
        <v>7</v>
      </c>
      <c r="D26" s="8" t="str">
        <f t="shared" si="0"/>
        <v>202501</v>
      </c>
      <c r="E26" s="8">
        <v>75.69</v>
      </c>
    </row>
    <row r="27" spans="1:5">
      <c r="A27" s="7">
        <v>24</v>
      </c>
      <c r="B27" s="8" t="str">
        <f>"2025022521"</f>
        <v>2025022521</v>
      </c>
      <c r="C27" s="8" t="s">
        <v>8</v>
      </c>
      <c r="D27" s="8" t="str">
        <f t="shared" ref="D27:D46" si="1">"202502"</f>
        <v>202502</v>
      </c>
      <c r="E27" s="8">
        <v>78.36</v>
      </c>
    </row>
    <row r="28" spans="1:5">
      <c r="A28" s="7">
        <v>25</v>
      </c>
      <c r="B28" s="8" t="str">
        <f>"2025022510"</f>
        <v>2025022510</v>
      </c>
      <c r="C28" s="8" t="s">
        <v>8</v>
      </c>
      <c r="D28" s="8" t="str">
        <f t="shared" si="1"/>
        <v>202502</v>
      </c>
      <c r="E28" s="8">
        <v>78.05</v>
      </c>
    </row>
    <row r="29" spans="1:5">
      <c r="A29" s="7">
        <v>26</v>
      </c>
      <c r="B29" s="8" t="str">
        <f>"2025022229"</f>
        <v>2025022229</v>
      </c>
      <c r="C29" s="8" t="s">
        <v>8</v>
      </c>
      <c r="D29" s="8" t="str">
        <f t="shared" si="1"/>
        <v>202502</v>
      </c>
      <c r="E29" s="8">
        <v>77.62</v>
      </c>
    </row>
    <row r="30" spans="1:5">
      <c r="A30" s="7">
        <v>27</v>
      </c>
      <c r="B30" s="8" t="str">
        <f>"2025022323"</f>
        <v>2025022323</v>
      </c>
      <c r="C30" s="8" t="s">
        <v>8</v>
      </c>
      <c r="D30" s="8" t="str">
        <f t="shared" si="1"/>
        <v>202502</v>
      </c>
      <c r="E30" s="8">
        <v>77.33</v>
      </c>
    </row>
    <row r="31" spans="1:5">
      <c r="A31" s="7">
        <v>28</v>
      </c>
      <c r="B31" s="8" t="str">
        <f>"2025022223"</f>
        <v>2025022223</v>
      </c>
      <c r="C31" s="8" t="s">
        <v>8</v>
      </c>
      <c r="D31" s="8" t="str">
        <f t="shared" si="1"/>
        <v>202502</v>
      </c>
      <c r="E31" s="8">
        <v>76.9</v>
      </c>
    </row>
    <row r="32" spans="1:5">
      <c r="A32" s="7">
        <v>29</v>
      </c>
      <c r="B32" s="8" t="str">
        <f>"2025022505"</f>
        <v>2025022505</v>
      </c>
      <c r="C32" s="8" t="s">
        <v>8</v>
      </c>
      <c r="D32" s="8" t="str">
        <f t="shared" si="1"/>
        <v>202502</v>
      </c>
      <c r="E32" s="8">
        <v>76.69</v>
      </c>
    </row>
    <row r="33" spans="1:5">
      <c r="A33" s="7">
        <v>30</v>
      </c>
      <c r="B33" s="8" t="str">
        <f>"2025022227"</f>
        <v>2025022227</v>
      </c>
      <c r="C33" s="8" t="s">
        <v>8</v>
      </c>
      <c r="D33" s="8" t="str">
        <f t="shared" si="1"/>
        <v>202502</v>
      </c>
      <c r="E33" s="8">
        <v>76.05</v>
      </c>
    </row>
    <row r="34" spans="1:5">
      <c r="A34" s="7">
        <v>31</v>
      </c>
      <c r="B34" s="8" t="str">
        <f>"2025022420"</f>
        <v>2025022420</v>
      </c>
      <c r="C34" s="8" t="s">
        <v>8</v>
      </c>
      <c r="D34" s="8" t="str">
        <f t="shared" si="1"/>
        <v>202502</v>
      </c>
      <c r="E34" s="8">
        <v>76</v>
      </c>
    </row>
    <row r="35" spans="1:5">
      <c r="A35" s="7">
        <v>32</v>
      </c>
      <c r="B35" s="8" t="str">
        <f>"2025022401"</f>
        <v>2025022401</v>
      </c>
      <c r="C35" s="8" t="s">
        <v>8</v>
      </c>
      <c r="D35" s="8" t="str">
        <f t="shared" si="1"/>
        <v>202502</v>
      </c>
      <c r="E35" s="8">
        <v>75.66</v>
      </c>
    </row>
    <row r="36" spans="1:5">
      <c r="A36" s="7">
        <v>33</v>
      </c>
      <c r="B36" s="8" t="str">
        <f>"2025022327"</f>
        <v>2025022327</v>
      </c>
      <c r="C36" s="8" t="s">
        <v>8</v>
      </c>
      <c r="D36" s="8" t="str">
        <f t="shared" si="1"/>
        <v>202502</v>
      </c>
      <c r="E36" s="8">
        <v>75.59</v>
      </c>
    </row>
    <row r="37" spans="1:5">
      <c r="A37" s="7">
        <v>34</v>
      </c>
      <c r="B37" s="8" t="str">
        <f>"2025022525"</f>
        <v>2025022525</v>
      </c>
      <c r="C37" s="8" t="s">
        <v>8</v>
      </c>
      <c r="D37" s="8" t="str">
        <f t="shared" si="1"/>
        <v>202502</v>
      </c>
      <c r="E37" s="8">
        <v>75.38</v>
      </c>
    </row>
    <row r="38" spans="1:5">
      <c r="A38" s="7">
        <v>35</v>
      </c>
      <c r="B38" s="8" t="str">
        <f>"2025022526"</f>
        <v>2025022526</v>
      </c>
      <c r="C38" s="8" t="s">
        <v>8</v>
      </c>
      <c r="D38" s="8" t="str">
        <f t="shared" si="1"/>
        <v>202502</v>
      </c>
      <c r="E38" s="8">
        <v>75.33</v>
      </c>
    </row>
    <row r="39" spans="1:5">
      <c r="A39" s="7">
        <v>36</v>
      </c>
      <c r="B39" s="8" t="str">
        <f>"2025022402"</f>
        <v>2025022402</v>
      </c>
      <c r="C39" s="8" t="s">
        <v>8</v>
      </c>
      <c r="D39" s="8" t="str">
        <f t="shared" si="1"/>
        <v>202502</v>
      </c>
      <c r="E39" s="8">
        <v>74.69</v>
      </c>
    </row>
    <row r="40" spans="1:5">
      <c r="A40" s="7">
        <v>37</v>
      </c>
      <c r="B40" s="8" t="str">
        <f>"2025022225"</f>
        <v>2025022225</v>
      </c>
      <c r="C40" s="8" t="s">
        <v>8</v>
      </c>
      <c r="D40" s="8" t="str">
        <f t="shared" si="1"/>
        <v>202502</v>
      </c>
      <c r="E40" s="8">
        <v>74.38</v>
      </c>
    </row>
    <row r="41" spans="1:5">
      <c r="A41" s="7">
        <v>38</v>
      </c>
      <c r="B41" s="8" t="str">
        <f>"2025022504"</f>
        <v>2025022504</v>
      </c>
      <c r="C41" s="8" t="s">
        <v>8</v>
      </c>
      <c r="D41" s="8" t="str">
        <f t="shared" si="1"/>
        <v>202502</v>
      </c>
      <c r="E41" s="8">
        <v>74.38</v>
      </c>
    </row>
    <row r="42" spans="1:5">
      <c r="A42" s="7">
        <v>39</v>
      </c>
      <c r="B42" s="8" t="str">
        <f>"2025022314"</f>
        <v>2025022314</v>
      </c>
      <c r="C42" s="8" t="s">
        <v>8</v>
      </c>
      <c r="D42" s="8" t="str">
        <f t="shared" si="1"/>
        <v>202502</v>
      </c>
      <c r="E42" s="8">
        <v>74.33</v>
      </c>
    </row>
    <row r="43" spans="1:5">
      <c r="A43" s="7">
        <v>40</v>
      </c>
      <c r="B43" s="8" t="str">
        <f>"2025022519"</f>
        <v>2025022519</v>
      </c>
      <c r="C43" s="8" t="s">
        <v>8</v>
      </c>
      <c r="D43" s="8" t="str">
        <f t="shared" si="1"/>
        <v>202502</v>
      </c>
      <c r="E43" s="8">
        <v>74.33</v>
      </c>
    </row>
    <row r="44" spans="1:5">
      <c r="A44" s="7">
        <v>41</v>
      </c>
      <c r="B44" s="8" t="str">
        <f>"2025022508"</f>
        <v>2025022508</v>
      </c>
      <c r="C44" s="8" t="s">
        <v>8</v>
      </c>
      <c r="D44" s="8" t="str">
        <f t="shared" si="1"/>
        <v>202502</v>
      </c>
      <c r="E44" s="8">
        <v>74.28</v>
      </c>
    </row>
    <row r="45" spans="1:5">
      <c r="A45" s="7">
        <v>42</v>
      </c>
      <c r="B45" s="8" t="str">
        <f>"2025022226"</f>
        <v>2025022226</v>
      </c>
      <c r="C45" s="8" t="s">
        <v>8</v>
      </c>
      <c r="D45" s="8" t="str">
        <f t="shared" si="1"/>
        <v>202502</v>
      </c>
      <c r="E45" s="8">
        <v>74.05</v>
      </c>
    </row>
    <row r="46" spans="1:5">
      <c r="A46" s="7">
        <v>43</v>
      </c>
      <c r="B46" s="8" t="str">
        <f>"2025022406"</f>
        <v>2025022406</v>
      </c>
      <c r="C46" s="8" t="s">
        <v>8</v>
      </c>
      <c r="D46" s="8" t="str">
        <f t="shared" si="1"/>
        <v>202502</v>
      </c>
      <c r="E46" s="8">
        <v>73.97</v>
      </c>
    </row>
    <row r="47" spans="1:5">
      <c r="A47" s="7">
        <v>44</v>
      </c>
      <c r="B47" s="8" t="str">
        <f>"2025032701"</f>
        <v>2025032701</v>
      </c>
      <c r="C47" s="8" t="s">
        <v>9</v>
      </c>
      <c r="D47" s="8" t="str">
        <f t="shared" ref="D47:D52" si="2">"202503"</f>
        <v>202503</v>
      </c>
      <c r="E47" s="8">
        <v>80.64</v>
      </c>
    </row>
    <row r="48" spans="1:5">
      <c r="A48" s="7">
        <v>45</v>
      </c>
      <c r="B48" s="8" t="str">
        <f>"2025032724"</f>
        <v>2025032724</v>
      </c>
      <c r="C48" s="8" t="s">
        <v>9</v>
      </c>
      <c r="D48" s="8" t="str">
        <f t="shared" si="2"/>
        <v>202503</v>
      </c>
      <c r="E48" s="8">
        <v>75.36</v>
      </c>
    </row>
    <row r="49" spans="1:5">
      <c r="A49" s="7">
        <v>46</v>
      </c>
      <c r="B49" s="8" t="str">
        <f>"2025032622"</f>
        <v>2025032622</v>
      </c>
      <c r="C49" s="8" t="s">
        <v>9</v>
      </c>
      <c r="D49" s="8" t="str">
        <f t="shared" si="2"/>
        <v>202503</v>
      </c>
      <c r="E49" s="8">
        <v>72.38</v>
      </c>
    </row>
    <row r="50" spans="1:5">
      <c r="A50" s="7">
        <v>47</v>
      </c>
      <c r="B50" s="8" t="str">
        <f>"2025032716"</f>
        <v>2025032716</v>
      </c>
      <c r="C50" s="8" t="s">
        <v>9</v>
      </c>
      <c r="D50" s="8" t="str">
        <f t="shared" si="2"/>
        <v>202503</v>
      </c>
      <c r="E50" s="8">
        <v>71.07</v>
      </c>
    </row>
    <row r="51" spans="1:5">
      <c r="A51" s="7">
        <v>48</v>
      </c>
      <c r="B51" s="8" t="str">
        <f>"2025032720"</f>
        <v>2025032720</v>
      </c>
      <c r="C51" s="8" t="s">
        <v>9</v>
      </c>
      <c r="D51" s="8" t="str">
        <f t="shared" si="2"/>
        <v>202503</v>
      </c>
      <c r="E51" s="8">
        <v>70.71</v>
      </c>
    </row>
    <row r="52" spans="1:5">
      <c r="A52" s="7">
        <v>49</v>
      </c>
      <c r="B52" s="8" t="str">
        <f>"2025032708"</f>
        <v>2025032708</v>
      </c>
      <c r="C52" s="8" t="s">
        <v>9</v>
      </c>
      <c r="D52" s="8" t="str">
        <f t="shared" si="2"/>
        <v>202503</v>
      </c>
      <c r="E52" s="8">
        <v>68.81</v>
      </c>
    </row>
    <row r="53" spans="1:5">
      <c r="A53" s="7">
        <v>50</v>
      </c>
      <c r="B53" s="8" t="str">
        <f>"2025042814"</f>
        <v>2025042814</v>
      </c>
      <c r="C53" s="8" t="s">
        <v>10</v>
      </c>
      <c r="D53" s="8" t="str">
        <f t="shared" ref="D53:D58" si="3">"202504"</f>
        <v>202504</v>
      </c>
      <c r="E53" s="8">
        <v>80.31</v>
      </c>
    </row>
    <row r="54" spans="1:5">
      <c r="A54" s="7">
        <v>51</v>
      </c>
      <c r="B54" s="8" t="str">
        <f>"2025042828"</f>
        <v>2025042828</v>
      </c>
      <c r="C54" s="8" t="s">
        <v>10</v>
      </c>
      <c r="D54" s="8" t="str">
        <f t="shared" si="3"/>
        <v>202504</v>
      </c>
      <c r="E54" s="8">
        <v>74.21</v>
      </c>
    </row>
    <row r="55" spans="1:5">
      <c r="A55" s="7">
        <v>52</v>
      </c>
      <c r="B55" s="8" t="str">
        <f>"2025042809"</f>
        <v>2025042809</v>
      </c>
      <c r="C55" s="8" t="s">
        <v>10</v>
      </c>
      <c r="D55" s="8" t="str">
        <f t="shared" si="3"/>
        <v>202504</v>
      </c>
      <c r="E55" s="8">
        <v>73.64</v>
      </c>
    </row>
    <row r="56" spans="1:5">
      <c r="A56" s="7">
        <v>53</v>
      </c>
      <c r="B56" s="8" t="str">
        <f>"2025042813"</f>
        <v>2025042813</v>
      </c>
      <c r="C56" s="8" t="s">
        <v>10</v>
      </c>
      <c r="D56" s="8" t="str">
        <f t="shared" si="3"/>
        <v>202504</v>
      </c>
      <c r="E56" s="8">
        <v>72.71</v>
      </c>
    </row>
    <row r="57" spans="1:5">
      <c r="A57" s="7">
        <v>54</v>
      </c>
      <c r="B57" s="8" t="str">
        <f>"2025042802"</f>
        <v>2025042802</v>
      </c>
      <c r="C57" s="8" t="s">
        <v>10</v>
      </c>
      <c r="D57" s="8" t="str">
        <f t="shared" si="3"/>
        <v>202504</v>
      </c>
      <c r="E57" s="8">
        <v>72.02</v>
      </c>
    </row>
    <row r="58" spans="1:5">
      <c r="A58" s="7">
        <v>55</v>
      </c>
      <c r="B58" s="8" t="str">
        <f>"2025042729"</f>
        <v>2025042729</v>
      </c>
      <c r="C58" s="8" t="s">
        <v>10</v>
      </c>
      <c r="D58" s="8" t="str">
        <f t="shared" si="3"/>
        <v>202504</v>
      </c>
      <c r="E58" s="8">
        <v>71.64</v>
      </c>
    </row>
    <row r="59" spans="1:5">
      <c r="A59" s="7">
        <v>56</v>
      </c>
      <c r="B59" s="8" t="str">
        <f>"2025052930"</f>
        <v>2025052930</v>
      </c>
      <c r="C59" s="8" t="s">
        <v>11</v>
      </c>
      <c r="D59" s="8" t="str">
        <f t="shared" ref="D59:D64" si="4">"202505"</f>
        <v>202505</v>
      </c>
      <c r="E59" s="8">
        <v>78.05</v>
      </c>
    </row>
    <row r="60" spans="1:5">
      <c r="A60" s="7">
        <v>57</v>
      </c>
      <c r="B60" s="8" t="str">
        <f>"2025053023"</f>
        <v>2025053023</v>
      </c>
      <c r="C60" s="8" t="s">
        <v>11</v>
      </c>
      <c r="D60" s="8" t="str">
        <f t="shared" si="4"/>
        <v>202505</v>
      </c>
      <c r="E60" s="8">
        <v>74.33</v>
      </c>
    </row>
    <row r="61" spans="1:5">
      <c r="A61" s="7">
        <v>58</v>
      </c>
      <c r="B61" s="8" t="str">
        <f>"2025053005"</f>
        <v>2025053005</v>
      </c>
      <c r="C61" s="8" t="s">
        <v>11</v>
      </c>
      <c r="D61" s="8" t="str">
        <f t="shared" si="4"/>
        <v>202505</v>
      </c>
      <c r="E61" s="8">
        <v>74.28</v>
      </c>
    </row>
    <row r="62" spans="1:5">
      <c r="A62" s="7">
        <v>59</v>
      </c>
      <c r="B62" s="8" t="str">
        <f>"2025052918"</f>
        <v>2025052918</v>
      </c>
      <c r="C62" s="8" t="s">
        <v>11</v>
      </c>
      <c r="D62" s="8" t="str">
        <f t="shared" si="4"/>
        <v>202505</v>
      </c>
      <c r="E62" s="8">
        <v>73.74</v>
      </c>
    </row>
    <row r="63" spans="1:5">
      <c r="A63" s="7">
        <v>60</v>
      </c>
      <c r="B63" s="8" t="str">
        <f>"2025053312"</f>
        <v>2025053312</v>
      </c>
      <c r="C63" s="8" t="s">
        <v>11</v>
      </c>
      <c r="D63" s="8" t="str">
        <f t="shared" si="4"/>
        <v>202505</v>
      </c>
      <c r="E63" s="8">
        <v>73.69</v>
      </c>
    </row>
    <row r="64" spans="1:5">
      <c r="A64" s="7">
        <v>61</v>
      </c>
      <c r="B64" s="8" t="str">
        <f>"2025053330"</f>
        <v>2025053330</v>
      </c>
      <c r="C64" s="8" t="s">
        <v>11</v>
      </c>
      <c r="D64" s="8" t="str">
        <f t="shared" si="4"/>
        <v>202505</v>
      </c>
      <c r="E64" s="8">
        <v>73.45</v>
      </c>
    </row>
    <row r="65" spans="1:5">
      <c r="A65" s="7">
        <v>62</v>
      </c>
      <c r="B65" s="8" t="str">
        <f>"2025063410"</f>
        <v>2025063410</v>
      </c>
      <c r="C65" s="8" t="s">
        <v>12</v>
      </c>
      <c r="D65" s="8" t="str">
        <f t="shared" ref="D65:D70" si="5">"202506"</f>
        <v>202506</v>
      </c>
      <c r="E65" s="8">
        <v>77.52</v>
      </c>
    </row>
    <row r="66" spans="1:5">
      <c r="A66" s="7">
        <v>63</v>
      </c>
      <c r="B66" s="8" t="str">
        <f>"2025063416"</f>
        <v>2025063416</v>
      </c>
      <c r="C66" s="8" t="s">
        <v>12</v>
      </c>
      <c r="D66" s="8" t="str">
        <f t="shared" si="5"/>
        <v>202506</v>
      </c>
      <c r="E66" s="8">
        <v>73.02</v>
      </c>
    </row>
    <row r="67" spans="1:5">
      <c r="A67" s="7">
        <v>64</v>
      </c>
      <c r="B67" s="8" t="str">
        <f>"2025063420"</f>
        <v>2025063420</v>
      </c>
      <c r="C67" s="8" t="s">
        <v>12</v>
      </c>
      <c r="D67" s="8" t="str">
        <f t="shared" si="5"/>
        <v>202506</v>
      </c>
      <c r="E67" s="8">
        <v>72.97</v>
      </c>
    </row>
    <row r="68" spans="1:5">
      <c r="A68" s="7">
        <v>65</v>
      </c>
      <c r="B68" s="8" t="str">
        <f>"2025063404"</f>
        <v>2025063404</v>
      </c>
      <c r="C68" s="8" t="s">
        <v>12</v>
      </c>
      <c r="D68" s="8" t="str">
        <f t="shared" si="5"/>
        <v>202506</v>
      </c>
      <c r="E68" s="8">
        <v>71.97</v>
      </c>
    </row>
    <row r="69" spans="1:5">
      <c r="A69" s="7">
        <v>66</v>
      </c>
      <c r="B69" s="8" t="str">
        <f>"2025063422"</f>
        <v>2025063422</v>
      </c>
      <c r="C69" s="8" t="s">
        <v>12</v>
      </c>
      <c r="D69" s="8" t="str">
        <f t="shared" si="5"/>
        <v>202506</v>
      </c>
      <c r="E69" s="8">
        <v>70.71</v>
      </c>
    </row>
    <row r="70" spans="1:5">
      <c r="A70" s="7">
        <v>67</v>
      </c>
      <c r="B70" s="8" t="str">
        <f>"2025063423"</f>
        <v>2025063423</v>
      </c>
      <c r="C70" s="8" t="s">
        <v>12</v>
      </c>
      <c r="D70" s="8" t="str">
        <f t="shared" si="5"/>
        <v>202506</v>
      </c>
      <c r="E70" s="8">
        <v>70.43</v>
      </c>
    </row>
    <row r="71" spans="1:5">
      <c r="A71" s="7"/>
      <c r="B71" s="7"/>
      <c r="C71" s="7"/>
      <c r="D71" s="7"/>
      <c r="E71" s="9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WPS_1713244479</cp:lastModifiedBy>
  <dcterms:created xsi:type="dcterms:W3CDTF">2024-12-26T06:54:00Z</dcterms:created>
  <dcterms:modified xsi:type="dcterms:W3CDTF">2025-11-19T02:50:01Z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67A76820237143208B5A53061F0C6EDD_11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